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checkCompatibility="1" defaultThemeVersion="124226"/>
  <bookViews>
    <workbookView xWindow="480" yWindow="75" windowWidth="11355" windowHeight="11250"/>
  </bookViews>
  <sheets>
    <sheet name="Семена 2019-20" sheetId="1" r:id="rId1"/>
  </sheets>
  <definedNames>
    <definedName name="_xlnm._FilterDatabase" localSheetId="0" hidden="1">'Семена 2019-20'!$A$37:$M$37</definedName>
    <definedName name="ShipmentType1" localSheetId="0">'Семена 2019-20'!#REF!</definedName>
    <definedName name="ShipmentType2" localSheetId="0">'Семена 2019-20'!#REF!</definedName>
    <definedName name="SpeedValue" localSheetId="0">'Семена 2019-20'!#REF!</definedName>
    <definedName name="xfjg">'Семена 2019-20'!#REF!</definedName>
    <definedName name="_xlnm.Print_Area" localSheetId="0">'Семена 2019-20'!#REF!</definedName>
  </definedNames>
  <calcPr calcId="144525" refMode="R1C1"/>
</workbook>
</file>

<file path=xl/calcChain.xml><?xml version="1.0" encoding="utf-8"?>
<calcChain xmlns="http://schemas.openxmlformats.org/spreadsheetml/2006/main">
  <c r="A659" i="1" l="1"/>
  <c r="A660" i="1"/>
  <c r="A636" i="1" l="1"/>
  <c r="A637" i="1"/>
  <c r="E626" i="1" l="1"/>
  <c r="F626" i="1"/>
  <c r="G626" i="1"/>
  <c r="H626" i="1"/>
  <c r="I626" i="1"/>
  <c r="E218" i="1"/>
  <c r="F218" i="1"/>
  <c r="G218" i="1"/>
  <c r="H218" i="1"/>
  <c r="I218" i="1"/>
  <c r="E198" i="1"/>
  <c r="F198" i="1"/>
  <c r="G198" i="1"/>
  <c r="H198" i="1"/>
  <c r="I198" i="1"/>
  <c r="E597" i="1"/>
  <c r="F597" i="1"/>
  <c r="G597" i="1"/>
  <c r="H597" i="1"/>
  <c r="I597" i="1"/>
  <c r="E524" i="1"/>
  <c r="F524" i="1"/>
  <c r="G524" i="1"/>
  <c r="H524" i="1"/>
  <c r="I524" i="1"/>
  <c r="E456" i="1"/>
  <c r="F456" i="1"/>
  <c r="G456" i="1"/>
  <c r="H456" i="1"/>
  <c r="I456" i="1"/>
  <c r="E479" i="1"/>
  <c r="F479" i="1"/>
  <c r="G479" i="1"/>
  <c r="H479" i="1"/>
  <c r="I479" i="1"/>
  <c r="E478" i="1"/>
  <c r="F478" i="1"/>
  <c r="G478" i="1"/>
  <c r="H478" i="1"/>
  <c r="I478" i="1"/>
  <c r="E476" i="1"/>
  <c r="F476" i="1"/>
  <c r="G476" i="1"/>
  <c r="H476" i="1"/>
  <c r="I476" i="1"/>
  <c r="E444" i="1"/>
  <c r="F444" i="1"/>
  <c r="G444" i="1"/>
  <c r="H444" i="1"/>
  <c r="I444" i="1"/>
  <c r="E511" i="1"/>
  <c r="F511" i="1"/>
  <c r="G511" i="1"/>
  <c r="H511" i="1"/>
  <c r="I511" i="1"/>
  <c r="E510" i="1"/>
  <c r="F510" i="1"/>
  <c r="G510" i="1"/>
  <c r="H510" i="1"/>
  <c r="I510" i="1"/>
  <c r="E509" i="1"/>
  <c r="F509" i="1"/>
  <c r="G509" i="1"/>
  <c r="H509" i="1"/>
  <c r="I509" i="1"/>
  <c r="E473" i="1"/>
  <c r="F473" i="1"/>
  <c r="G473" i="1"/>
  <c r="H473" i="1"/>
  <c r="I473" i="1"/>
  <c r="E506" i="1"/>
  <c r="F506" i="1"/>
  <c r="G506" i="1"/>
  <c r="H506" i="1"/>
  <c r="I506" i="1"/>
  <c r="E500" i="1"/>
  <c r="F500" i="1"/>
  <c r="G500" i="1"/>
  <c r="H500" i="1"/>
  <c r="I500" i="1"/>
  <c r="I466" i="1" l="1"/>
  <c r="H466" i="1"/>
  <c r="G466" i="1"/>
  <c r="F466" i="1"/>
  <c r="E466" i="1"/>
  <c r="E314" i="1"/>
  <c r="F314" i="1"/>
  <c r="G314" i="1"/>
  <c r="H314" i="1"/>
  <c r="I314" i="1"/>
  <c r="E301" i="1"/>
  <c r="F301" i="1"/>
  <c r="G301" i="1"/>
  <c r="H301" i="1"/>
  <c r="I301" i="1"/>
  <c r="E289" i="1"/>
  <c r="F289" i="1"/>
  <c r="G289" i="1"/>
  <c r="H289" i="1"/>
  <c r="I289" i="1"/>
  <c r="E546" i="1"/>
  <c r="F546" i="1"/>
  <c r="G546" i="1"/>
  <c r="H546" i="1"/>
  <c r="I546" i="1"/>
  <c r="E274" i="1"/>
  <c r="F274" i="1"/>
  <c r="G274" i="1"/>
  <c r="H274" i="1"/>
  <c r="I274" i="1"/>
  <c r="E262" i="1"/>
  <c r="F262" i="1"/>
  <c r="G262" i="1"/>
  <c r="H262" i="1"/>
  <c r="I262" i="1"/>
  <c r="E244" i="1"/>
  <c r="F244" i="1"/>
  <c r="G244" i="1"/>
  <c r="H244" i="1"/>
  <c r="I244" i="1"/>
  <c r="E226" i="1"/>
  <c r="F226" i="1"/>
  <c r="G226" i="1"/>
  <c r="H226" i="1"/>
  <c r="I226" i="1"/>
  <c r="E176" i="1"/>
  <c r="F176" i="1"/>
  <c r="G176" i="1"/>
  <c r="H176" i="1"/>
  <c r="I176" i="1"/>
  <c r="E165" i="1"/>
  <c r="F165" i="1"/>
  <c r="G165" i="1"/>
  <c r="H165" i="1"/>
  <c r="I165" i="1"/>
  <c r="I95" i="1"/>
  <c r="H95" i="1"/>
  <c r="G95" i="1"/>
  <c r="F95" i="1"/>
  <c r="E95" i="1"/>
  <c r="A638" i="1" l="1"/>
  <c r="A639" i="1" s="1"/>
  <c r="A640" i="1" s="1"/>
  <c r="A641" i="1" l="1"/>
  <c r="A642" i="1" s="1"/>
  <c r="A643" i="1" s="1"/>
  <c r="A644" i="1" s="1"/>
  <c r="A645" i="1" s="1"/>
  <c r="A646" i="1" s="1"/>
  <c r="A647" i="1" s="1"/>
  <c r="A648" i="1" s="1"/>
  <c r="A649" i="1" s="1"/>
  <c r="A650" i="1" s="1"/>
  <c r="G127" i="1"/>
  <c r="E127" i="1"/>
  <c r="F127" i="1"/>
  <c r="H127" i="1"/>
  <c r="I127" i="1"/>
  <c r="E168" i="1" l="1"/>
  <c r="F168" i="1"/>
  <c r="G168" i="1"/>
  <c r="H168" i="1"/>
  <c r="I168" i="1"/>
  <c r="E454" i="1" l="1"/>
  <c r="F454" i="1"/>
  <c r="G454" i="1"/>
  <c r="H454" i="1"/>
  <c r="I454" i="1"/>
  <c r="A651" i="1"/>
  <c r="A652" i="1" s="1"/>
  <c r="A653" i="1" s="1"/>
  <c r="A654" i="1" s="1"/>
  <c r="A655" i="1" s="1"/>
  <c r="A656" i="1" s="1"/>
  <c r="A657" i="1" s="1"/>
  <c r="A658" i="1" s="1"/>
  <c r="A661" i="1" l="1"/>
  <c r="A662" i="1" s="1"/>
  <c r="E628" i="1"/>
  <c r="F628" i="1"/>
  <c r="G628" i="1"/>
  <c r="H628" i="1"/>
  <c r="I628" i="1"/>
  <c r="E627" i="1"/>
  <c r="F627" i="1"/>
  <c r="G627" i="1"/>
  <c r="H627" i="1"/>
  <c r="I627" i="1"/>
  <c r="E625" i="1"/>
  <c r="F625" i="1"/>
  <c r="G625" i="1"/>
  <c r="H625" i="1"/>
  <c r="I625" i="1"/>
  <c r="E618" i="1"/>
  <c r="F618" i="1"/>
  <c r="G618" i="1"/>
  <c r="H618" i="1"/>
  <c r="I618" i="1"/>
  <c r="E617" i="1"/>
  <c r="F617" i="1"/>
  <c r="G617" i="1"/>
  <c r="H617" i="1"/>
  <c r="I617" i="1"/>
  <c r="E614" i="1"/>
  <c r="F614" i="1"/>
  <c r="G614" i="1"/>
  <c r="H614" i="1"/>
  <c r="I614" i="1"/>
  <c r="E613" i="1"/>
  <c r="F613" i="1"/>
  <c r="G613" i="1"/>
  <c r="H613" i="1"/>
  <c r="I613" i="1"/>
  <c r="E611" i="1"/>
  <c r="F611" i="1"/>
  <c r="G611" i="1"/>
  <c r="H611" i="1"/>
  <c r="I611" i="1"/>
  <c r="E608" i="1"/>
  <c r="F608" i="1"/>
  <c r="G608" i="1"/>
  <c r="H608" i="1"/>
  <c r="I608" i="1"/>
  <c r="A609" i="1"/>
  <c r="A610" i="1" s="1"/>
  <c r="E413" i="1"/>
  <c r="F413" i="1"/>
  <c r="G413" i="1"/>
  <c r="H413" i="1"/>
  <c r="I413" i="1"/>
  <c r="E412" i="1"/>
  <c r="F412" i="1"/>
  <c r="G412" i="1"/>
  <c r="H412" i="1"/>
  <c r="I412" i="1"/>
  <c r="E411" i="1"/>
  <c r="F411" i="1"/>
  <c r="G411" i="1"/>
  <c r="H411" i="1"/>
  <c r="I411" i="1"/>
  <c r="E410" i="1"/>
  <c r="F410" i="1"/>
  <c r="G410" i="1"/>
  <c r="H410" i="1"/>
  <c r="I410" i="1"/>
  <c r="E582" i="1"/>
  <c r="F582" i="1"/>
  <c r="G582" i="1"/>
  <c r="H582" i="1"/>
  <c r="I582" i="1"/>
  <c r="E581" i="1"/>
  <c r="F581" i="1"/>
  <c r="G581" i="1"/>
  <c r="H581" i="1"/>
  <c r="I581" i="1"/>
  <c r="A663" i="1" l="1"/>
  <c r="A664" i="1" s="1"/>
  <c r="A665" i="1" s="1"/>
  <c r="A666" i="1" s="1"/>
  <c r="A667" i="1"/>
  <c r="A668" i="1" s="1"/>
  <c r="A670" i="1" s="1"/>
  <c r="A671" i="1" s="1"/>
  <c r="A672" i="1" s="1"/>
  <c r="A673" i="1" s="1"/>
  <c r="A674" i="1" s="1"/>
  <c r="A675" i="1" s="1"/>
  <c r="A676" i="1" s="1"/>
  <c r="A611" i="1"/>
  <c r="A612" i="1" s="1"/>
  <c r="A613" i="1" s="1"/>
  <c r="A614" i="1" s="1"/>
  <c r="A615" i="1" s="1"/>
  <c r="A616" i="1" s="1"/>
  <c r="A617" i="1" s="1"/>
  <c r="A618" i="1" s="1"/>
  <c r="A619" i="1" s="1"/>
  <c r="A620" i="1" s="1"/>
  <c r="A621" i="1" s="1"/>
  <c r="A622" i="1" s="1"/>
  <c r="E577" i="1"/>
  <c r="F577" i="1"/>
  <c r="G577" i="1"/>
  <c r="H577" i="1"/>
  <c r="I577" i="1"/>
  <c r="E565" i="1"/>
  <c r="F565" i="1"/>
  <c r="G565" i="1"/>
  <c r="H565" i="1"/>
  <c r="I565" i="1"/>
  <c r="E558" i="1"/>
  <c r="F558" i="1"/>
  <c r="G558" i="1"/>
  <c r="H558" i="1"/>
  <c r="I558" i="1"/>
  <c r="A559" i="1"/>
  <c r="E573" i="1"/>
  <c r="F573" i="1"/>
  <c r="G573" i="1"/>
  <c r="H573" i="1"/>
  <c r="I573" i="1"/>
  <c r="E572" i="1"/>
  <c r="F572" i="1"/>
  <c r="G572" i="1"/>
  <c r="H572" i="1"/>
  <c r="I572" i="1"/>
  <c r="E569" i="1"/>
  <c r="F569" i="1"/>
  <c r="G569" i="1"/>
  <c r="H569" i="1"/>
  <c r="I569" i="1"/>
  <c r="E568" i="1"/>
  <c r="F568" i="1"/>
  <c r="G568" i="1"/>
  <c r="H568" i="1"/>
  <c r="I568" i="1"/>
  <c r="E567" i="1"/>
  <c r="F567" i="1"/>
  <c r="G567" i="1"/>
  <c r="H567" i="1"/>
  <c r="I567" i="1"/>
  <c r="E554" i="1"/>
  <c r="F554" i="1"/>
  <c r="G554" i="1"/>
  <c r="H554" i="1"/>
  <c r="I554" i="1"/>
  <c r="E502" i="1"/>
  <c r="F502" i="1"/>
  <c r="G502" i="1"/>
  <c r="H502" i="1"/>
  <c r="I502" i="1"/>
  <c r="E440" i="1"/>
  <c r="F440" i="1"/>
  <c r="G440" i="1"/>
  <c r="H440" i="1"/>
  <c r="I440" i="1"/>
  <c r="E497" i="1"/>
  <c r="F497" i="1"/>
  <c r="G497" i="1"/>
  <c r="H497" i="1"/>
  <c r="I497" i="1"/>
  <c r="E433" i="1"/>
  <c r="F433" i="1"/>
  <c r="G433" i="1"/>
  <c r="H433" i="1"/>
  <c r="I433" i="1"/>
  <c r="E426" i="1"/>
  <c r="F426" i="1"/>
  <c r="G426" i="1"/>
  <c r="H426" i="1"/>
  <c r="I426" i="1"/>
  <c r="E408" i="1"/>
  <c r="F408" i="1"/>
  <c r="G408" i="1"/>
  <c r="H408" i="1"/>
  <c r="I408" i="1"/>
  <c r="E402" i="1"/>
  <c r="F402" i="1"/>
  <c r="G402" i="1"/>
  <c r="H402" i="1"/>
  <c r="I402" i="1"/>
  <c r="E362" i="1"/>
  <c r="F362" i="1"/>
  <c r="G362" i="1"/>
  <c r="H362" i="1"/>
  <c r="I362" i="1"/>
  <c r="E344" i="1" l="1"/>
  <c r="F344" i="1"/>
  <c r="G344" i="1"/>
  <c r="H344" i="1"/>
  <c r="I344" i="1"/>
  <c r="E339" i="1"/>
  <c r="F339" i="1"/>
  <c r="G339" i="1"/>
  <c r="H339" i="1"/>
  <c r="I339" i="1"/>
  <c r="E338" i="1"/>
  <c r="F338" i="1"/>
  <c r="G338" i="1"/>
  <c r="H338" i="1"/>
  <c r="I338" i="1"/>
  <c r="E333" i="1"/>
  <c r="F333" i="1"/>
  <c r="G333" i="1"/>
  <c r="H333" i="1"/>
  <c r="I333" i="1"/>
  <c r="E299" i="1"/>
  <c r="F299" i="1"/>
  <c r="G299" i="1"/>
  <c r="H299" i="1"/>
  <c r="I299" i="1"/>
  <c r="E298" i="1"/>
  <c r="F298" i="1"/>
  <c r="G298" i="1"/>
  <c r="H298" i="1"/>
  <c r="I298" i="1"/>
  <c r="E296" i="1"/>
  <c r="F296" i="1"/>
  <c r="G296" i="1"/>
  <c r="H296" i="1"/>
  <c r="I296" i="1"/>
  <c r="E295" i="1"/>
  <c r="F295" i="1"/>
  <c r="G295" i="1"/>
  <c r="H295" i="1"/>
  <c r="I295" i="1"/>
  <c r="E290" i="1"/>
  <c r="F290" i="1"/>
  <c r="G290" i="1"/>
  <c r="H290" i="1"/>
  <c r="I290" i="1"/>
  <c r="E316" i="1"/>
  <c r="F316" i="1"/>
  <c r="G316" i="1"/>
  <c r="H316" i="1"/>
  <c r="I316" i="1"/>
  <c r="E305" i="1"/>
  <c r="F305" i="1"/>
  <c r="G305" i="1"/>
  <c r="H305" i="1"/>
  <c r="I305" i="1"/>
  <c r="E277" i="1" l="1"/>
  <c r="F277" i="1"/>
  <c r="G277" i="1"/>
  <c r="H277" i="1"/>
  <c r="I277" i="1"/>
  <c r="E273" i="1"/>
  <c r="F273" i="1"/>
  <c r="G273" i="1"/>
  <c r="H273" i="1"/>
  <c r="I273" i="1"/>
  <c r="E203" i="1"/>
  <c r="F203" i="1"/>
  <c r="G203" i="1"/>
  <c r="H203" i="1"/>
  <c r="I203" i="1"/>
  <c r="E260" i="1"/>
  <c r="F260" i="1"/>
  <c r="G260" i="1"/>
  <c r="H260" i="1"/>
  <c r="I260" i="1"/>
  <c r="E258" i="1"/>
  <c r="F258" i="1"/>
  <c r="G258" i="1"/>
  <c r="H258" i="1"/>
  <c r="I258" i="1"/>
  <c r="E279" i="1"/>
  <c r="F279" i="1"/>
  <c r="G279" i="1"/>
  <c r="H279" i="1"/>
  <c r="I279" i="1"/>
  <c r="E266" i="1"/>
  <c r="F266" i="1"/>
  <c r="G266" i="1"/>
  <c r="H266" i="1"/>
  <c r="I266" i="1"/>
  <c r="E239" i="1"/>
  <c r="F239" i="1"/>
  <c r="G239" i="1"/>
  <c r="H239" i="1"/>
  <c r="I239" i="1"/>
  <c r="E190" i="1"/>
  <c r="F190" i="1"/>
  <c r="G190" i="1"/>
  <c r="H190" i="1"/>
  <c r="I190" i="1"/>
  <c r="E234" i="1"/>
  <c r="F234" i="1"/>
  <c r="G234" i="1"/>
  <c r="H234" i="1"/>
  <c r="I234" i="1"/>
  <c r="E230" i="1"/>
  <c r="F230" i="1"/>
  <c r="G230" i="1"/>
  <c r="H230" i="1"/>
  <c r="I230" i="1"/>
  <c r="E228" i="1"/>
  <c r="F228" i="1"/>
  <c r="G228" i="1"/>
  <c r="H228" i="1"/>
  <c r="I228" i="1"/>
  <c r="E188" i="1"/>
  <c r="F188" i="1"/>
  <c r="G188" i="1"/>
  <c r="H188" i="1"/>
  <c r="I188" i="1"/>
  <c r="E182" i="1"/>
  <c r="F182" i="1"/>
  <c r="G182" i="1"/>
  <c r="H182" i="1"/>
  <c r="I182" i="1"/>
  <c r="E178" i="1"/>
  <c r="F178" i="1"/>
  <c r="G178" i="1"/>
  <c r="H178" i="1"/>
  <c r="I178" i="1"/>
  <c r="E170" i="1"/>
  <c r="F170" i="1"/>
  <c r="G170" i="1"/>
  <c r="H170" i="1"/>
  <c r="I170" i="1"/>
  <c r="E164" i="1"/>
  <c r="F164" i="1"/>
  <c r="G164" i="1"/>
  <c r="H164" i="1"/>
  <c r="I164" i="1"/>
  <c r="E161" i="1"/>
  <c r="F161" i="1"/>
  <c r="G161" i="1"/>
  <c r="H161" i="1"/>
  <c r="I161" i="1"/>
  <c r="E155" i="1"/>
  <c r="F155" i="1"/>
  <c r="G155" i="1"/>
  <c r="H155" i="1"/>
  <c r="I155" i="1"/>
  <c r="E158" i="1"/>
  <c r="F158" i="1"/>
  <c r="G158" i="1"/>
  <c r="H158" i="1"/>
  <c r="I158" i="1"/>
  <c r="E145" i="1"/>
  <c r="F145" i="1"/>
  <c r="G145" i="1"/>
  <c r="H145" i="1"/>
  <c r="I145" i="1"/>
  <c r="E111" i="1"/>
  <c r="F111" i="1"/>
  <c r="G111" i="1"/>
  <c r="H111" i="1"/>
  <c r="I111" i="1"/>
  <c r="E108" i="1"/>
  <c r="F108" i="1"/>
  <c r="G108" i="1"/>
  <c r="H108" i="1"/>
  <c r="I108" i="1"/>
  <c r="E97" i="1"/>
  <c r="E98" i="1"/>
  <c r="F97" i="1"/>
  <c r="F98" i="1"/>
  <c r="G97" i="1"/>
  <c r="G98" i="1"/>
  <c r="H97" i="1"/>
  <c r="H98" i="1"/>
  <c r="I97" i="1"/>
  <c r="I98" i="1"/>
  <c r="I99" i="1"/>
  <c r="H99" i="1"/>
  <c r="G99" i="1"/>
  <c r="F99" i="1"/>
  <c r="E99" i="1"/>
  <c r="I38" i="1" l="1"/>
  <c r="I90" i="1" l="1"/>
  <c r="I91" i="1"/>
  <c r="H90" i="1"/>
  <c r="H91" i="1"/>
  <c r="G90" i="1"/>
  <c r="G91" i="1"/>
  <c r="F90" i="1"/>
  <c r="F91" i="1"/>
  <c r="E90" i="1"/>
  <c r="E91" i="1"/>
  <c r="E73" i="1"/>
  <c r="F73" i="1"/>
  <c r="G73" i="1"/>
  <c r="H73" i="1"/>
  <c r="I73" i="1"/>
  <c r="E59" i="1"/>
  <c r="F59" i="1"/>
  <c r="G59" i="1"/>
  <c r="H59" i="1"/>
  <c r="I59" i="1"/>
  <c r="E57" i="1"/>
  <c r="F57" i="1"/>
  <c r="G57" i="1"/>
  <c r="H57" i="1"/>
  <c r="I57" i="1"/>
  <c r="E55" i="1"/>
  <c r="F55" i="1"/>
  <c r="G55" i="1"/>
  <c r="H55" i="1"/>
  <c r="I55" i="1"/>
  <c r="E49" i="1"/>
  <c r="F49" i="1"/>
  <c r="G49" i="1"/>
  <c r="H49" i="1"/>
  <c r="I49" i="1"/>
  <c r="E48" i="1"/>
  <c r="F48" i="1"/>
  <c r="G48" i="1"/>
  <c r="H48" i="1"/>
  <c r="I48" i="1"/>
  <c r="E45" i="1"/>
  <c r="F45" i="1"/>
  <c r="G45" i="1"/>
  <c r="H45" i="1"/>
  <c r="I45" i="1"/>
  <c r="I39" i="1"/>
  <c r="I40" i="1"/>
  <c r="H39" i="1"/>
  <c r="H40" i="1"/>
  <c r="G39" i="1"/>
  <c r="G40" i="1"/>
  <c r="F39" i="1"/>
  <c r="F40" i="1"/>
  <c r="E39" i="1"/>
  <c r="A39" i="1"/>
  <c r="A40" i="1" s="1"/>
  <c r="A41" i="1" s="1"/>
  <c r="G204" i="1" l="1"/>
  <c r="E360" i="1" l="1"/>
  <c r="F360" i="1"/>
  <c r="G360" i="1"/>
  <c r="H360" i="1"/>
  <c r="I360" i="1"/>
  <c r="E242" i="1"/>
  <c r="F242" i="1"/>
  <c r="G242" i="1"/>
  <c r="H242" i="1"/>
  <c r="I242" i="1"/>
  <c r="E156" i="1"/>
  <c r="F156" i="1"/>
  <c r="G156" i="1"/>
  <c r="H156" i="1"/>
  <c r="I156" i="1"/>
  <c r="E38" i="1" l="1"/>
  <c r="F38" i="1"/>
  <c r="G38" i="1"/>
  <c r="H38" i="1"/>
  <c r="E40" i="1"/>
  <c r="E41" i="1"/>
  <c r="F41" i="1"/>
  <c r="G41" i="1"/>
  <c r="H41" i="1"/>
  <c r="I41" i="1"/>
  <c r="A42" i="1"/>
  <c r="A43" i="1" s="1"/>
  <c r="A44" i="1" s="1"/>
  <c r="A45" i="1" s="1"/>
  <c r="A46" i="1" s="1"/>
  <c r="A47" i="1" s="1"/>
  <c r="A48" i="1" s="1"/>
  <c r="E42" i="1"/>
  <c r="F42" i="1"/>
  <c r="G42" i="1"/>
  <c r="H42" i="1"/>
  <c r="I42" i="1"/>
  <c r="E43" i="1"/>
  <c r="F43" i="1"/>
  <c r="G43" i="1"/>
  <c r="H43" i="1"/>
  <c r="I43" i="1"/>
  <c r="E44" i="1"/>
  <c r="F44" i="1"/>
  <c r="G44" i="1"/>
  <c r="H44" i="1"/>
  <c r="I44" i="1"/>
  <c r="E46" i="1"/>
  <c r="F46" i="1"/>
  <c r="G46" i="1"/>
  <c r="H46" i="1"/>
  <c r="I46" i="1"/>
  <c r="E47" i="1"/>
  <c r="F47" i="1"/>
  <c r="G47" i="1"/>
  <c r="H47" i="1"/>
  <c r="I47" i="1"/>
  <c r="E50" i="1"/>
  <c r="F50" i="1"/>
  <c r="G50" i="1"/>
  <c r="H50" i="1"/>
  <c r="I50" i="1"/>
  <c r="E51" i="1"/>
  <c r="F51" i="1"/>
  <c r="G51" i="1"/>
  <c r="H51" i="1"/>
  <c r="I51" i="1"/>
  <c r="E52" i="1"/>
  <c r="F52" i="1"/>
  <c r="G52" i="1"/>
  <c r="H52" i="1"/>
  <c r="I52" i="1"/>
  <c r="E53" i="1"/>
  <c r="F53" i="1"/>
  <c r="G53" i="1"/>
  <c r="H53" i="1"/>
  <c r="I53" i="1"/>
  <c r="E54" i="1"/>
  <c r="F54" i="1"/>
  <c r="G54" i="1"/>
  <c r="H54" i="1"/>
  <c r="I54" i="1"/>
  <c r="E56" i="1"/>
  <c r="F56" i="1"/>
  <c r="G56" i="1"/>
  <c r="H56" i="1"/>
  <c r="I56" i="1"/>
  <c r="E58" i="1"/>
  <c r="F58" i="1"/>
  <c r="G58" i="1"/>
  <c r="H58" i="1"/>
  <c r="I58" i="1"/>
  <c r="E60" i="1"/>
  <c r="F60" i="1"/>
  <c r="G60" i="1"/>
  <c r="H60" i="1"/>
  <c r="I60" i="1"/>
  <c r="E61" i="1"/>
  <c r="F61" i="1"/>
  <c r="G61" i="1"/>
  <c r="H61" i="1"/>
  <c r="I61" i="1"/>
  <c r="E62" i="1"/>
  <c r="F62" i="1"/>
  <c r="G62" i="1"/>
  <c r="H62" i="1"/>
  <c r="I62" i="1"/>
  <c r="E63" i="1"/>
  <c r="F63" i="1"/>
  <c r="G63" i="1"/>
  <c r="H63" i="1"/>
  <c r="I63"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8" i="1"/>
  <c r="F88" i="1"/>
  <c r="G88" i="1"/>
  <c r="H88" i="1"/>
  <c r="I88" i="1"/>
  <c r="E89" i="1"/>
  <c r="F89" i="1"/>
  <c r="G89" i="1"/>
  <c r="H89" i="1"/>
  <c r="I89" i="1"/>
  <c r="E92" i="1"/>
  <c r="F92" i="1"/>
  <c r="G92" i="1"/>
  <c r="H92" i="1"/>
  <c r="I92" i="1"/>
  <c r="E93" i="1"/>
  <c r="F93" i="1"/>
  <c r="G93" i="1"/>
  <c r="H93" i="1"/>
  <c r="I93" i="1"/>
  <c r="E96" i="1"/>
  <c r="F96" i="1"/>
  <c r="G96" i="1"/>
  <c r="H96" i="1"/>
  <c r="I96"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9" i="1"/>
  <c r="F109" i="1"/>
  <c r="G109" i="1"/>
  <c r="H109" i="1"/>
  <c r="I109" i="1"/>
  <c r="E110" i="1"/>
  <c r="F110" i="1"/>
  <c r="G110" i="1"/>
  <c r="H110" i="1"/>
  <c r="I110"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4" i="1"/>
  <c r="F124" i="1"/>
  <c r="G124" i="1"/>
  <c r="H124" i="1"/>
  <c r="I124" i="1"/>
  <c r="E125" i="1"/>
  <c r="F125" i="1"/>
  <c r="G125" i="1"/>
  <c r="H125" i="1"/>
  <c r="I125" i="1"/>
  <c r="E126" i="1"/>
  <c r="F126" i="1"/>
  <c r="G126" i="1"/>
  <c r="H126" i="1"/>
  <c r="I126"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6" i="1"/>
  <c r="F136" i="1"/>
  <c r="G136" i="1"/>
  <c r="H136" i="1"/>
  <c r="I136" i="1"/>
  <c r="E137" i="1"/>
  <c r="F137" i="1"/>
  <c r="G137" i="1"/>
  <c r="H137" i="1"/>
  <c r="I137" i="1"/>
  <c r="E138" i="1"/>
  <c r="F138" i="1"/>
  <c r="G138" i="1"/>
  <c r="H138" i="1"/>
  <c r="I138" i="1"/>
  <c r="E139" i="1"/>
  <c r="F139" i="1"/>
  <c r="G139" i="1"/>
  <c r="H139" i="1"/>
  <c r="I139" i="1"/>
  <c r="E141" i="1"/>
  <c r="F141" i="1"/>
  <c r="G141" i="1"/>
  <c r="H141" i="1"/>
  <c r="I141" i="1"/>
  <c r="E142" i="1"/>
  <c r="F142" i="1"/>
  <c r="G142" i="1"/>
  <c r="H142" i="1"/>
  <c r="I142" i="1"/>
  <c r="E143" i="1"/>
  <c r="F143" i="1"/>
  <c r="G143" i="1"/>
  <c r="H143" i="1"/>
  <c r="I143" i="1"/>
  <c r="E144" i="1"/>
  <c r="F144" i="1"/>
  <c r="G144" i="1"/>
  <c r="H144" i="1"/>
  <c r="I144" i="1"/>
  <c r="E146" i="1"/>
  <c r="F146" i="1"/>
  <c r="G146" i="1"/>
  <c r="H146" i="1"/>
  <c r="I146" i="1"/>
  <c r="E147" i="1"/>
  <c r="F147" i="1"/>
  <c r="G147" i="1"/>
  <c r="H147" i="1"/>
  <c r="I147" i="1"/>
  <c r="E148" i="1"/>
  <c r="F148" i="1"/>
  <c r="G148" i="1"/>
  <c r="H148" i="1"/>
  <c r="I148" i="1"/>
  <c r="E149" i="1"/>
  <c r="F149" i="1"/>
  <c r="G149" i="1"/>
  <c r="H149" i="1"/>
  <c r="I149" i="1"/>
  <c r="E151" i="1"/>
  <c r="F151" i="1"/>
  <c r="G151" i="1"/>
  <c r="H151" i="1"/>
  <c r="I151" i="1"/>
  <c r="E152" i="1"/>
  <c r="F152" i="1"/>
  <c r="G152" i="1"/>
  <c r="H152" i="1"/>
  <c r="I152" i="1"/>
  <c r="E153" i="1"/>
  <c r="F153" i="1"/>
  <c r="G153" i="1"/>
  <c r="H153" i="1"/>
  <c r="I153" i="1"/>
  <c r="E154" i="1"/>
  <c r="F154" i="1"/>
  <c r="G154" i="1"/>
  <c r="H154" i="1"/>
  <c r="I154" i="1"/>
  <c r="E157" i="1"/>
  <c r="F157" i="1"/>
  <c r="G157" i="1"/>
  <c r="H157" i="1"/>
  <c r="I157" i="1"/>
  <c r="E159" i="1"/>
  <c r="F159" i="1"/>
  <c r="G159" i="1"/>
  <c r="H159" i="1"/>
  <c r="I159" i="1"/>
  <c r="E160" i="1"/>
  <c r="F160" i="1"/>
  <c r="G160" i="1"/>
  <c r="H160" i="1"/>
  <c r="I160" i="1"/>
  <c r="E162" i="1"/>
  <c r="F162" i="1"/>
  <c r="G162" i="1"/>
  <c r="H162" i="1"/>
  <c r="I162" i="1"/>
  <c r="E163" i="1"/>
  <c r="F163" i="1"/>
  <c r="G163" i="1"/>
  <c r="H163" i="1"/>
  <c r="I163" i="1"/>
  <c r="E166" i="1"/>
  <c r="F166" i="1"/>
  <c r="G166" i="1"/>
  <c r="H166" i="1"/>
  <c r="I166" i="1"/>
  <c r="E167" i="1"/>
  <c r="F167" i="1"/>
  <c r="G167" i="1"/>
  <c r="H167" i="1"/>
  <c r="I167" i="1"/>
  <c r="E169" i="1"/>
  <c r="F169" i="1"/>
  <c r="G169" i="1"/>
  <c r="H169" i="1"/>
  <c r="I169" i="1"/>
  <c r="E171" i="1"/>
  <c r="F171" i="1"/>
  <c r="G171" i="1"/>
  <c r="H171" i="1"/>
  <c r="I171" i="1"/>
  <c r="E172" i="1"/>
  <c r="F172" i="1"/>
  <c r="G172" i="1"/>
  <c r="H172" i="1"/>
  <c r="I172" i="1"/>
  <c r="E173" i="1"/>
  <c r="F173" i="1"/>
  <c r="G173" i="1"/>
  <c r="H173" i="1"/>
  <c r="I173" i="1"/>
  <c r="E174" i="1"/>
  <c r="F174" i="1"/>
  <c r="G174" i="1"/>
  <c r="H174" i="1"/>
  <c r="I174" i="1"/>
  <c r="E175" i="1"/>
  <c r="F175" i="1"/>
  <c r="G175" i="1"/>
  <c r="H175" i="1"/>
  <c r="I175" i="1"/>
  <c r="E177" i="1"/>
  <c r="F177" i="1"/>
  <c r="G177" i="1"/>
  <c r="H177" i="1"/>
  <c r="I177" i="1"/>
  <c r="E179" i="1"/>
  <c r="F179" i="1"/>
  <c r="G179" i="1"/>
  <c r="H179" i="1"/>
  <c r="I179" i="1"/>
  <c r="E180" i="1"/>
  <c r="F180" i="1"/>
  <c r="G180" i="1"/>
  <c r="H180" i="1"/>
  <c r="I180" i="1"/>
  <c r="E181" i="1"/>
  <c r="F181" i="1"/>
  <c r="G181" i="1"/>
  <c r="H181" i="1"/>
  <c r="I181" i="1"/>
  <c r="E183" i="1"/>
  <c r="F183" i="1"/>
  <c r="G183" i="1"/>
  <c r="H183" i="1"/>
  <c r="I183" i="1"/>
  <c r="E186" i="1"/>
  <c r="F186" i="1"/>
  <c r="G186" i="1"/>
  <c r="H186" i="1"/>
  <c r="I186" i="1"/>
  <c r="E187" i="1"/>
  <c r="F187" i="1"/>
  <c r="G187" i="1"/>
  <c r="H187" i="1"/>
  <c r="I187" i="1"/>
  <c r="E189" i="1"/>
  <c r="F189" i="1"/>
  <c r="G189" i="1"/>
  <c r="H189" i="1"/>
  <c r="I189" i="1"/>
  <c r="E191" i="1"/>
  <c r="F191" i="1"/>
  <c r="G191" i="1"/>
  <c r="H191" i="1"/>
  <c r="I191" i="1"/>
  <c r="E192" i="1"/>
  <c r="F192" i="1"/>
  <c r="G192" i="1"/>
  <c r="H192" i="1"/>
  <c r="I192" i="1"/>
  <c r="E193" i="1"/>
  <c r="F193" i="1"/>
  <c r="G193" i="1"/>
  <c r="H193" i="1"/>
  <c r="I193" i="1"/>
  <c r="E194" i="1"/>
  <c r="F194" i="1"/>
  <c r="G194" i="1"/>
  <c r="H194" i="1"/>
  <c r="I194" i="1"/>
  <c r="E195" i="1"/>
  <c r="F195" i="1"/>
  <c r="G195" i="1"/>
  <c r="H195" i="1"/>
  <c r="I195" i="1"/>
  <c r="E196" i="1"/>
  <c r="F196" i="1"/>
  <c r="G196" i="1"/>
  <c r="H196" i="1"/>
  <c r="I196" i="1"/>
  <c r="E197" i="1"/>
  <c r="F197" i="1"/>
  <c r="G197" i="1"/>
  <c r="H197" i="1"/>
  <c r="I197" i="1"/>
  <c r="E199" i="1"/>
  <c r="F199" i="1"/>
  <c r="G199" i="1"/>
  <c r="H199" i="1"/>
  <c r="I199" i="1"/>
  <c r="E200" i="1"/>
  <c r="F200" i="1"/>
  <c r="G200" i="1"/>
  <c r="H200" i="1"/>
  <c r="I200" i="1"/>
  <c r="E201" i="1"/>
  <c r="F201" i="1"/>
  <c r="G201" i="1"/>
  <c r="H201" i="1"/>
  <c r="I201" i="1"/>
  <c r="E202" i="1"/>
  <c r="F202" i="1"/>
  <c r="G202" i="1"/>
  <c r="H202" i="1"/>
  <c r="I202" i="1"/>
  <c r="E204" i="1"/>
  <c r="F204" i="1"/>
  <c r="H204" i="1"/>
  <c r="I204" i="1"/>
  <c r="E205" i="1"/>
  <c r="F205" i="1"/>
  <c r="G205" i="1"/>
  <c r="H205" i="1"/>
  <c r="I205" i="1"/>
  <c r="E206" i="1"/>
  <c r="F206" i="1"/>
  <c r="G206" i="1"/>
  <c r="H206" i="1"/>
  <c r="I206" i="1"/>
  <c r="E207" i="1"/>
  <c r="F207" i="1"/>
  <c r="G207" i="1"/>
  <c r="H207" i="1"/>
  <c r="I207" i="1"/>
  <c r="E208" i="1"/>
  <c r="F208" i="1"/>
  <c r="G208" i="1"/>
  <c r="H208" i="1"/>
  <c r="I208" i="1"/>
  <c r="E209" i="1"/>
  <c r="F209" i="1"/>
  <c r="G209" i="1"/>
  <c r="H209" i="1"/>
  <c r="I209" i="1"/>
  <c r="E210" i="1"/>
  <c r="F210" i="1"/>
  <c r="G210" i="1"/>
  <c r="H210" i="1"/>
  <c r="I210" i="1"/>
  <c r="E211" i="1"/>
  <c r="F211" i="1"/>
  <c r="G211" i="1"/>
  <c r="H211" i="1"/>
  <c r="I211" i="1"/>
  <c r="E213" i="1"/>
  <c r="F213" i="1"/>
  <c r="G213" i="1"/>
  <c r="H213" i="1"/>
  <c r="I213" i="1"/>
  <c r="E214" i="1"/>
  <c r="F214" i="1"/>
  <c r="G214" i="1"/>
  <c r="H214" i="1"/>
  <c r="I214" i="1"/>
  <c r="E215" i="1"/>
  <c r="F215" i="1"/>
  <c r="G215" i="1"/>
  <c r="H215" i="1"/>
  <c r="I215" i="1"/>
  <c r="E216" i="1"/>
  <c r="F216" i="1"/>
  <c r="G216" i="1"/>
  <c r="H216" i="1"/>
  <c r="I216" i="1"/>
  <c r="E217" i="1"/>
  <c r="F217" i="1"/>
  <c r="G217" i="1"/>
  <c r="H217" i="1"/>
  <c r="I217" i="1"/>
  <c r="E219" i="1"/>
  <c r="F219" i="1"/>
  <c r="G219" i="1"/>
  <c r="H219" i="1"/>
  <c r="I219" i="1"/>
  <c r="E220" i="1"/>
  <c r="F220" i="1"/>
  <c r="G220" i="1"/>
  <c r="H220" i="1"/>
  <c r="I220" i="1"/>
  <c r="E221" i="1"/>
  <c r="F221" i="1"/>
  <c r="G221" i="1"/>
  <c r="H221" i="1"/>
  <c r="I221" i="1"/>
  <c r="E222" i="1"/>
  <c r="F222" i="1"/>
  <c r="G222" i="1"/>
  <c r="H222" i="1"/>
  <c r="I222" i="1"/>
  <c r="E223" i="1"/>
  <c r="F223" i="1"/>
  <c r="G223" i="1"/>
  <c r="H223" i="1"/>
  <c r="I223" i="1"/>
  <c r="E224" i="1"/>
  <c r="F224" i="1"/>
  <c r="G224" i="1"/>
  <c r="H224" i="1"/>
  <c r="I224" i="1"/>
  <c r="E225" i="1"/>
  <c r="F225" i="1"/>
  <c r="G225" i="1"/>
  <c r="H225" i="1"/>
  <c r="I225" i="1"/>
  <c r="E227" i="1"/>
  <c r="F227" i="1"/>
  <c r="G227" i="1"/>
  <c r="H227" i="1"/>
  <c r="I227" i="1"/>
  <c r="E229" i="1"/>
  <c r="F229" i="1"/>
  <c r="G229" i="1"/>
  <c r="H229" i="1"/>
  <c r="I229" i="1"/>
  <c r="E231" i="1"/>
  <c r="F231" i="1"/>
  <c r="G231" i="1"/>
  <c r="H231" i="1"/>
  <c r="I231" i="1"/>
  <c r="E232" i="1"/>
  <c r="F232" i="1"/>
  <c r="G232" i="1"/>
  <c r="H232" i="1"/>
  <c r="I232" i="1"/>
  <c r="E233" i="1"/>
  <c r="F233" i="1"/>
  <c r="G233" i="1"/>
  <c r="H233" i="1"/>
  <c r="I233" i="1"/>
  <c r="E235" i="1"/>
  <c r="F235" i="1"/>
  <c r="G235" i="1"/>
  <c r="H235" i="1"/>
  <c r="I235" i="1"/>
  <c r="E236" i="1"/>
  <c r="F236" i="1"/>
  <c r="G236" i="1"/>
  <c r="H236" i="1"/>
  <c r="I236" i="1"/>
  <c r="E237" i="1"/>
  <c r="F237" i="1"/>
  <c r="G237" i="1"/>
  <c r="H237" i="1"/>
  <c r="I237" i="1"/>
  <c r="E238" i="1"/>
  <c r="F238" i="1"/>
  <c r="G238" i="1"/>
  <c r="H238" i="1"/>
  <c r="I238" i="1"/>
  <c r="E240" i="1"/>
  <c r="F240" i="1"/>
  <c r="G240" i="1"/>
  <c r="H240" i="1"/>
  <c r="I240" i="1"/>
  <c r="E241" i="1"/>
  <c r="F241" i="1"/>
  <c r="G241" i="1"/>
  <c r="H241" i="1"/>
  <c r="I241" i="1"/>
  <c r="E243" i="1"/>
  <c r="F243" i="1"/>
  <c r="G243" i="1"/>
  <c r="H243" i="1"/>
  <c r="I243" i="1"/>
  <c r="E245" i="1"/>
  <c r="F245" i="1"/>
  <c r="G245" i="1"/>
  <c r="H245" i="1"/>
  <c r="I245" i="1"/>
  <c r="E246" i="1"/>
  <c r="F246" i="1"/>
  <c r="G246" i="1"/>
  <c r="H246" i="1"/>
  <c r="I246" i="1"/>
  <c r="E247" i="1"/>
  <c r="F247" i="1"/>
  <c r="G247" i="1"/>
  <c r="H247" i="1"/>
  <c r="I247" i="1"/>
  <c r="E248" i="1"/>
  <c r="F248" i="1"/>
  <c r="G248" i="1"/>
  <c r="H248" i="1"/>
  <c r="I248" i="1"/>
  <c r="E249" i="1"/>
  <c r="F249" i="1"/>
  <c r="G249" i="1"/>
  <c r="H249" i="1"/>
  <c r="I249" i="1"/>
  <c r="E250" i="1"/>
  <c r="F250" i="1"/>
  <c r="G250" i="1"/>
  <c r="H250" i="1"/>
  <c r="I250" i="1"/>
  <c r="E251" i="1"/>
  <c r="F251" i="1"/>
  <c r="G251" i="1"/>
  <c r="H251" i="1"/>
  <c r="I251" i="1"/>
  <c r="E252" i="1"/>
  <c r="F252" i="1"/>
  <c r="G252" i="1"/>
  <c r="H252" i="1"/>
  <c r="I252" i="1"/>
  <c r="E253" i="1"/>
  <c r="F253" i="1"/>
  <c r="G253" i="1"/>
  <c r="H253" i="1"/>
  <c r="I253" i="1"/>
  <c r="E254" i="1"/>
  <c r="F254" i="1"/>
  <c r="G254" i="1"/>
  <c r="H254" i="1"/>
  <c r="I254" i="1"/>
  <c r="E255" i="1"/>
  <c r="F255" i="1"/>
  <c r="G255" i="1"/>
  <c r="H255" i="1"/>
  <c r="I255" i="1"/>
  <c r="E256" i="1"/>
  <c r="F256" i="1"/>
  <c r="G256" i="1"/>
  <c r="H256" i="1"/>
  <c r="I256" i="1"/>
  <c r="E257" i="1"/>
  <c r="F257" i="1"/>
  <c r="G257" i="1"/>
  <c r="H257" i="1"/>
  <c r="I257" i="1"/>
  <c r="E259" i="1"/>
  <c r="F259" i="1"/>
  <c r="G259" i="1"/>
  <c r="H259" i="1"/>
  <c r="I259" i="1"/>
  <c r="E261" i="1"/>
  <c r="F261" i="1"/>
  <c r="G261" i="1"/>
  <c r="H261" i="1"/>
  <c r="I261" i="1"/>
  <c r="E263" i="1"/>
  <c r="F263" i="1"/>
  <c r="G263" i="1"/>
  <c r="H263" i="1"/>
  <c r="I263" i="1"/>
  <c r="E264" i="1"/>
  <c r="F264" i="1"/>
  <c r="G264" i="1"/>
  <c r="H264" i="1"/>
  <c r="I264" i="1"/>
  <c r="E265" i="1"/>
  <c r="F265" i="1"/>
  <c r="G265" i="1"/>
  <c r="H265" i="1"/>
  <c r="I265" i="1"/>
  <c r="E267" i="1"/>
  <c r="F267" i="1"/>
  <c r="G267" i="1"/>
  <c r="H267" i="1"/>
  <c r="I267" i="1"/>
  <c r="E268" i="1"/>
  <c r="F268" i="1"/>
  <c r="G268" i="1"/>
  <c r="H268" i="1"/>
  <c r="I268" i="1"/>
  <c r="E269" i="1"/>
  <c r="F269" i="1"/>
  <c r="G269" i="1"/>
  <c r="H269" i="1"/>
  <c r="I269" i="1"/>
  <c r="E270" i="1"/>
  <c r="F270" i="1"/>
  <c r="G270" i="1"/>
  <c r="H270" i="1"/>
  <c r="I270" i="1"/>
  <c r="E271" i="1"/>
  <c r="F271" i="1"/>
  <c r="G271" i="1"/>
  <c r="H271" i="1"/>
  <c r="I271" i="1"/>
  <c r="E272" i="1"/>
  <c r="F272" i="1"/>
  <c r="G272" i="1"/>
  <c r="H272" i="1"/>
  <c r="I272" i="1"/>
  <c r="E275" i="1"/>
  <c r="F275" i="1"/>
  <c r="G275" i="1"/>
  <c r="H275" i="1"/>
  <c r="I275" i="1"/>
  <c r="E276" i="1"/>
  <c r="F276" i="1"/>
  <c r="G276" i="1"/>
  <c r="H276" i="1"/>
  <c r="I276" i="1"/>
  <c r="E278" i="1"/>
  <c r="F278" i="1"/>
  <c r="G278" i="1"/>
  <c r="H278" i="1"/>
  <c r="I278" i="1"/>
  <c r="E280" i="1"/>
  <c r="F280" i="1"/>
  <c r="G280" i="1"/>
  <c r="H280" i="1"/>
  <c r="I280" i="1"/>
  <c r="E281" i="1"/>
  <c r="F281" i="1"/>
  <c r="G281" i="1"/>
  <c r="H281" i="1"/>
  <c r="I281" i="1"/>
  <c r="E282" i="1"/>
  <c r="F282" i="1"/>
  <c r="G282" i="1"/>
  <c r="H282" i="1"/>
  <c r="I282" i="1"/>
  <c r="E283" i="1"/>
  <c r="F283" i="1"/>
  <c r="G283" i="1"/>
  <c r="H283" i="1"/>
  <c r="I283" i="1"/>
  <c r="E284" i="1"/>
  <c r="F284" i="1"/>
  <c r="G284" i="1"/>
  <c r="H284" i="1"/>
  <c r="I284" i="1"/>
  <c r="E286" i="1"/>
  <c r="F286" i="1"/>
  <c r="G286" i="1"/>
  <c r="H286" i="1"/>
  <c r="I286" i="1"/>
  <c r="E287" i="1"/>
  <c r="F287" i="1"/>
  <c r="G287" i="1"/>
  <c r="H287" i="1"/>
  <c r="I287" i="1"/>
  <c r="E288" i="1"/>
  <c r="F288" i="1"/>
  <c r="G288" i="1"/>
  <c r="H288" i="1"/>
  <c r="I288" i="1"/>
  <c r="E291" i="1"/>
  <c r="F291" i="1"/>
  <c r="G291" i="1"/>
  <c r="H291" i="1"/>
  <c r="I291" i="1"/>
  <c r="E292" i="1"/>
  <c r="F292" i="1"/>
  <c r="G292" i="1"/>
  <c r="H292" i="1"/>
  <c r="I292" i="1"/>
  <c r="E293" i="1"/>
  <c r="F293" i="1"/>
  <c r="G293" i="1"/>
  <c r="H293" i="1"/>
  <c r="I293" i="1"/>
  <c r="E294" i="1"/>
  <c r="F294" i="1"/>
  <c r="G294" i="1"/>
  <c r="H294" i="1"/>
  <c r="I294" i="1"/>
  <c r="E297" i="1"/>
  <c r="F297" i="1"/>
  <c r="G297" i="1"/>
  <c r="H297" i="1"/>
  <c r="I297" i="1"/>
  <c r="E300" i="1"/>
  <c r="F300" i="1"/>
  <c r="G300" i="1"/>
  <c r="H300" i="1"/>
  <c r="I300" i="1"/>
  <c r="E302" i="1"/>
  <c r="F302" i="1"/>
  <c r="G302" i="1"/>
  <c r="H302" i="1"/>
  <c r="I302" i="1"/>
  <c r="E303" i="1"/>
  <c r="F303" i="1"/>
  <c r="G303" i="1"/>
  <c r="H303" i="1"/>
  <c r="I303" i="1"/>
  <c r="E304" i="1"/>
  <c r="F304" i="1"/>
  <c r="G304" i="1"/>
  <c r="H304" i="1"/>
  <c r="I304" i="1"/>
  <c r="E306" i="1"/>
  <c r="F306" i="1"/>
  <c r="G306" i="1"/>
  <c r="H306" i="1"/>
  <c r="I306" i="1"/>
  <c r="E307" i="1"/>
  <c r="F307" i="1"/>
  <c r="G307" i="1"/>
  <c r="H307" i="1"/>
  <c r="I307" i="1"/>
  <c r="E308" i="1"/>
  <c r="F308" i="1"/>
  <c r="G308" i="1"/>
  <c r="H308" i="1"/>
  <c r="I308" i="1"/>
  <c r="E309" i="1"/>
  <c r="F309" i="1"/>
  <c r="G309" i="1"/>
  <c r="H309" i="1"/>
  <c r="I309" i="1"/>
  <c r="E310" i="1"/>
  <c r="F310" i="1"/>
  <c r="G310" i="1"/>
  <c r="H310" i="1"/>
  <c r="I310" i="1"/>
  <c r="E311" i="1"/>
  <c r="F311" i="1"/>
  <c r="G311" i="1"/>
  <c r="H311" i="1"/>
  <c r="I311" i="1"/>
  <c r="E312" i="1"/>
  <c r="F312" i="1"/>
  <c r="G312" i="1"/>
  <c r="H312" i="1"/>
  <c r="I312" i="1"/>
  <c r="E313" i="1"/>
  <c r="F313" i="1"/>
  <c r="G313" i="1"/>
  <c r="H313" i="1"/>
  <c r="I313" i="1"/>
  <c r="E315" i="1"/>
  <c r="F315" i="1"/>
  <c r="G315" i="1"/>
  <c r="H315" i="1"/>
  <c r="I315" i="1"/>
  <c r="E317" i="1"/>
  <c r="F317" i="1"/>
  <c r="G317" i="1"/>
  <c r="H317" i="1"/>
  <c r="I317" i="1"/>
  <c r="E318" i="1"/>
  <c r="F318" i="1"/>
  <c r="G318" i="1"/>
  <c r="H318" i="1"/>
  <c r="I318" i="1"/>
  <c r="E320" i="1"/>
  <c r="F320" i="1"/>
  <c r="G320" i="1"/>
  <c r="H320" i="1"/>
  <c r="I320" i="1"/>
  <c r="E321" i="1"/>
  <c r="F321" i="1"/>
  <c r="G321" i="1"/>
  <c r="H321" i="1"/>
  <c r="I321" i="1"/>
  <c r="E322" i="1"/>
  <c r="F322" i="1"/>
  <c r="G322" i="1"/>
  <c r="H322" i="1"/>
  <c r="I322" i="1"/>
  <c r="E323" i="1"/>
  <c r="F323" i="1"/>
  <c r="G323" i="1"/>
  <c r="H323" i="1"/>
  <c r="I323" i="1"/>
  <c r="E324" i="1"/>
  <c r="F324" i="1"/>
  <c r="G324" i="1"/>
  <c r="H324" i="1"/>
  <c r="I324" i="1"/>
  <c r="E325" i="1"/>
  <c r="F325" i="1"/>
  <c r="G325" i="1"/>
  <c r="H325" i="1"/>
  <c r="I325" i="1"/>
  <c r="E326" i="1"/>
  <c r="F326" i="1"/>
  <c r="G326" i="1"/>
  <c r="H326" i="1"/>
  <c r="I326" i="1"/>
  <c r="E327" i="1"/>
  <c r="F327" i="1"/>
  <c r="G327" i="1"/>
  <c r="H327" i="1"/>
  <c r="I327" i="1"/>
  <c r="E328" i="1"/>
  <c r="F328" i="1"/>
  <c r="G328" i="1"/>
  <c r="H328" i="1"/>
  <c r="I328" i="1"/>
  <c r="E329" i="1"/>
  <c r="F329" i="1"/>
  <c r="G329" i="1"/>
  <c r="H329" i="1"/>
  <c r="I329" i="1"/>
  <c r="E330" i="1"/>
  <c r="F330" i="1"/>
  <c r="G330" i="1"/>
  <c r="H330" i="1"/>
  <c r="I330" i="1"/>
  <c r="E331" i="1"/>
  <c r="F331" i="1"/>
  <c r="G331" i="1"/>
  <c r="H331" i="1"/>
  <c r="I331" i="1"/>
  <c r="E332" i="1"/>
  <c r="F332" i="1"/>
  <c r="G332" i="1"/>
  <c r="H332" i="1"/>
  <c r="I332" i="1"/>
  <c r="E334" i="1"/>
  <c r="F334" i="1"/>
  <c r="G334" i="1"/>
  <c r="H334" i="1"/>
  <c r="I334" i="1"/>
  <c r="E335" i="1"/>
  <c r="F335" i="1"/>
  <c r="G335" i="1"/>
  <c r="H335" i="1"/>
  <c r="I335" i="1"/>
  <c r="E336" i="1"/>
  <c r="F336" i="1"/>
  <c r="G336" i="1"/>
  <c r="H336" i="1"/>
  <c r="I336" i="1"/>
  <c r="E337" i="1"/>
  <c r="F337" i="1"/>
  <c r="G337" i="1"/>
  <c r="H337" i="1"/>
  <c r="I337" i="1"/>
  <c r="E340" i="1"/>
  <c r="F340" i="1"/>
  <c r="G340" i="1"/>
  <c r="H340" i="1"/>
  <c r="I340" i="1"/>
  <c r="E341" i="1"/>
  <c r="F341" i="1"/>
  <c r="G341" i="1"/>
  <c r="H341" i="1"/>
  <c r="I341" i="1"/>
  <c r="E342" i="1"/>
  <c r="F342" i="1"/>
  <c r="G342" i="1"/>
  <c r="H342" i="1"/>
  <c r="I342" i="1"/>
  <c r="E343" i="1"/>
  <c r="F343" i="1"/>
  <c r="G343" i="1"/>
  <c r="H343" i="1"/>
  <c r="I343" i="1"/>
  <c r="E345" i="1"/>
  <c r="F345" i="1"/>
  <c r="G345" i="1"/>
  <c r="H345" i="1"/>
  <c r="I345" i="1"/>
  <c r="E346" i="1"/>
  <c r="F346" i="1"/>
  <c r="G346" i="1"/>
  <c r="H346" i="1"/>
  <c r="I346" i="1"/>
  <c r="E347" i="1"/>
  <c r="F347" i="1"/>
  <c r="G347" i="1"/>
  <c r="H347" i="1"/>
  <c r="I347" i="1"/>
  <c r="E348" i="1"/>
  <c r="F348" i="1"/>
  <c r="G348" i="1"/>
  <c r="H348" i="1"/>
  <c r="I348" i="1"/>
  <c r="E349" i="1"/>
  <c r="F349" i="1"/>
  <c r="G349" i="1"/>
  <c r="H349" i="1"/>
  <c r="I349" i="1"/>
  <c r="E350" i="1"/>
  <c r="F350" i="1"/>
  <c r="G350" i="1"/>
  <c r="H350" i="1"/>
  <c r="I350" i="1"/>
  <c r="E351" i="1"/>
  <c r="F351" i="1"/>
  <c r="G351" i="1"/>
  <c r="H351" i="1"/>
  <c r="I351" i="1"/>
  <c r="E352" i="1"/>
  <c r="F352" i="1"/>
  <c r="G352" i="1"/>
  <c r="H352" i="1"/>
  <c r="I352" i="1"/>
  <c r="E353" i="1"/>
  <c r="F353" i="1"/>
  <c r="G353" i="1"/>
  <c r="H353" i="1"/>
  <c r="I353" i="1"/>
  <c r="E354" i="1"/>
  <c r="F354" i="1"/>
  <c r="G354" i="1"/>
  <c r="H354" i="1"/>
  <c r="I354" i="1"/>
  <c r="E355" i="1"/>
  <c r="F355" i="1"/>
  <c r="G355" i="1"/>
  <c r="H355" i="1"/>
  <c r="I355" i="1"/>
  <c r="E356" i="1"/>
  <c r="F356" i="1"/>
  <c r="G356" i="1"/>
  <c r="H356" i="1"/>
  <c r="I356" i="1"/>
  <c r="E357" i="1"/>
  <c r="F357" i="1"/>
  <c r="G357" i="1"/>
  <c r="H357" i="1"/>
  <c r="I357" i="1"/>
  <c r="E358" i="1"/>
  <c r="F358" i="1"/>
  <c r="G358" i="1"/>
  <c r="H358" i="1"/>
  <c r="I358" i="1"/>
  <c r="E359" i="1"/>
  <c r="F359" i="1"/>
  <c r="G359" i="1"/>
  <c r="H359" i="1"/>
  <c r="I359" i="1"/>
  <c r="E361" i="1"/>
  <c r="F361" i="1"/>
  <c r="G361" i="1"/>
  <c r="H361" i="1"/>
  <c r="I361" i="1"/>
  <c r="E363" i="1"/>
  <c r="F363" i="1"/>
  <c r="G363" i="1"/>
  <c r="H363" i="1"/>
  <c r="I363" i="1"/>
  <c r="E364" i="1"/>
  <c r="F364" i="1"/>
  <c r="G364" i="1"/>
  <c r="H364" i="1"/>
  <c r="I364" i="1"/>
  <c r="E365" i="1"/>
  <c r="F365" i="1"/>
  <c r="G365" i="1"/>
  <c r="H365" i="1"/>
  <c r="I365" i="1"/>
  <c r="E366" i="1"/>
  <c r="F366" i="1"/>
  <c r="G366" i="1"/>
  <c r="H366" i="1"/>
  <c r="I366" i="1"/>
  <c r="E368" i="1"/>
  <c r="F368" i="1"/>
  <c r="G368" i="1"/>
  <c r="H368" i="1"/>
  <c r="I368" i="1"/>
  <c r="E369" i="1"/>
  <c r="F369" i="1"/>
  <c r="G369" i="1"/>
  <c r="H369" i="1"/>
  <c r="I369" i="1"/>
  <c r="E370" i="1"/>
  <c r="F370" i="1"/>
  <c r="G370" i="1"/>
  <c r="H370" i="1"/>
  <c r="I370" i="1"/>
  <c r="E371" i="1"/>
  <c r="F371" i="1"/>
  <c r="G371" i="1"/>
  <c r="H371" i="1"/>
  <c r="I371" i="1"/>
  <c r="E372" i="1"/>
  <c r="F372" i="1"/>
  <c r="G372" i="1"/>
  <c r="H372" i="1"/>
  <c r="I372" i="1"/>
  <c r="E373" i="1"/>
  <c r="F373" i="1"/>
  <c r="G373" i="1"/>
  <c r="H373" i="1"/>
  <c r="I373" i="1"/>
  <c r="E374" i="1"/>
  <c r="F374" i="1"/>
  <c r="G374" i="1"/>
  <c r="H374" i="1"/>
  <c r="I374" i="1"/>
  <c r="E375" i="1"/>
  <c r="F375" i="1"/>
  <c r="G375" i="1"/>
  <c r="H375" i="1"/>
  <c r="I375" i="1"/>
  <c r="E376" i="1"/>
  <c r="F376" i="1"/>
  <c r="G376" i="1"/>
  <c r="H376" i="1"/>
  <c r="I376" i="1"/>
  <c r="E377" i="1"/>
  <c r="F377" i="1"/>
  <c r="G377" i="1"/>
  <c r="H377" i="1"/>
  <c r="I377" i="1"/>
  <c r="E378" i="1"/>
  <c r="F378" i="1"/>
  <c r="G378" i="1"/>
  <c r="H378" i="1"/>
  <c r="I378" i="1"/>
  <c r="E379" i="1"/>
  <c r="F379" i="1"/>
  <c r="G379" i="1"/>
  <c r="H379" i="1"/>
  <c r="I379" i="1"/>
  <c r="E380" i="1"/>
  <c r="F380" i="1"/>
  <c r="G380" i="1"/>
  <c r="H380" i="1"/>
  <c r="I380" i="1"/>
  <c r="E381" i="1"/>
  <c r="F381" i="1"/>
  <c r="G381" i="1"/>
  <c r="H381" i="1"/>
  <c r="I381" i="1"/>
  <c r="E382" i="1"/>
  <c r="F382" i="1"/>
  <c r="G382" i="1"/>
  <c r="H382" i="1"/>
  <c r="I382" i="1"/>
  <c r="E383" i="1"/>
  <c r="F383" i="1"/>
  <c r="G383" i="1"/>
  <c r="H383" i="1"/>
  <c r="I383" i="1"/>
  <c r="E384" i="1"/>
  <c r="F384" i="1"/>
  <c r="G384" i="1"/>
  <c r="H384" i="1"/>
  <c r="I384" i="1"/>
  <c r="E385" i="1"/>
  <c r="F385" i="1"/>
  <c r="G385" i="1"/>
  <c r="H385" i="1"/>
  <c r="I385" i="1"/>
  <c r="E387" i="1"/>
  <c r="F387" i="1"/>
  <c r="G387" i="1"/>
  <c r="H387" i="1"/>
  <c r="I387" i="1"/>
  <c r="E388" i="1"/>
  <c r="F388" i="1"/>
  <c r="G388" i="1"/>
  <c r="H388" i="1"/>
  <c r="I388" i="1"/>
  <c r="E389" i="1"/>
  <c r="F389" i="1"/>
  <c r="G389" i="1"/>
  <c r="H389" i="1"/>
  <c r="I389" i="1"/>
  <c r="E390" i="1"/>
  <c r="F390" i="1"/>
  <c r="G390" i="1"/>
  <c r="H390" i="1"/>
  <c r="I390" i="1"/>
  <c r="E391" i="1"/>
  <c r="F391" i="1"/>
  <c r="G391" i="1"/>
  <c r="H391" i="1"/>
  <c r="I391" i="1"/>
  <c r="E392" i="1"/>
  <c r="F392" i="1"/>
  <c r="G392" i="1"/>
  <c r="H392" i="1"/>
  <c r="I392" i="1"/>
  <c r="E393" i="1"/>
  <c r="F393" i="1"/>
  <c r="G393" i="1"/>
  <c r="H393" i="1"/>
  <c r="I393" i="1"/>
  <c r="E394" i="1"/>
  <c r="F394" i="1"/>
  <c r="G394" i="1"/>
  <c r="H394" i="1"/>
  <c r="I394" i="1"/>
  <c r="E395" i="1"/>
  <c r="F395" i="1"/>
  <c r="G395" i="1"/>
  <c r="H395" i="1"/>
  <c r="I395" i="1"/>
  <c r="E396" i="1"/>
  <c r="F396" i="1"/>
  <c r="G396" i="1"/>
  <c r="H396" i="1"/>
  <c r="I396" i="1"/>
  <c r="E397" i="1"/>
  <c r="F397" i="1"/>
  <c r="G397" i="1"/>
  <c r="H397" i="1"/>
  <c r="I397" i="1"/>
  <c r="E398" i="1"/>
  <c r="F398" i="1"/>
  <c r="G398" i="1"/>
  <c r="H398" i="1"/>
  <c r="I398" i="1"/>
  <c r="E399" i="1"/>
  <c r="F399" i="1"/>
  <c r="G399" i="1"/>
  <c r="H399" i="1"/>
  <c r="I399" i="1"/>
  <c r="E400" i="1"/>
  <c r="F400" i="1"/>
  <c r="G400" i="1"/>
  <c r="H400" i="1"/>
  <c r="I400" i="1"/>
  <c r="E401" i="1"/>
  <c r="F401" i="1"/>
  <c r="G401" i="1"/>
  <c r="H401" i="1"/>
  <c r="I401" i="1"/>
  <c r="E403" i="1"/>
  <c r="F403" i="1"/>
  <c r="G403" i="1"/>
  <c r="H403" i="1"/>
  <c r="I403" i="1"/>
  <c r="E404" i="1"/>
  <c r="F404" i="1"/>
  <c r="G404" i="1"/>
  <c r="H404" i="1"/>
  <c r="I404" i="1"/>
  <c r="E405" i="1"/>
  <c r="F405" i="1"/>
  <c r="G405" i="1"/>
  <c r="H405" i="1"/>
  <c r="I405" i="1"/>
  <c r="E406" i="1"/>
  <c r="F406" i="1"/>
  <c r="G406" i="1"/>
  <c r="H406" i="1"/>
  <c r="I406" i="1"/>
  <c r="E407" i="1"/>
  <c r="F407" i="1"/>
  <c r="G407" i="1"/>
  <c r="H407" i="1"/>
  <c r="I407" i="1"/>
  <c r="E409" i="1"/>
  <c r="F409" i="1"/>
  <c r="G409" i="1"/>
  <c r="H409" i="1"/>
  <c r="I409" i="1"/>
  <c r="E415" i="1"/>
  <c r="F415" i="1"/>
  <c r="G415" i="1"/>
  <c r="H415" i="1"/>
  <c r="I415" i="1"/>
  <c r="E416" i="1"/>
  <c r="F416" i="1"/>
  <c r="G416" i="1"/>
  <c r="H416" i="1"/>
  <c r="I416" i="1"/>
  <c r="E417" i="1"/>
  <c r="F417" i="1"/>
  <c r="G417" i="1"/>
  <c r="H417" i="1"/>
  <c r="I417" i="1"/>
  <c r="E418" i="1"/>
  <c r="F418" i="1"/>
  <c r="G418" i="1"/>
  <c r="H418" i="1"/>
  <c r="I418" i="1"/>
  <c r="E419" i="1"/>
  <c r="F419" i="1"/>
  <c r="G419" i="1"/>
  <c r="H419" i="1"/>
  <c r="I419" i="1"/>
  <c r="E420" i="1"/>
  <c r="F420" i="1"/>
  <c r="G420" i="1"/>
  <c r="H420" i="1"/>
  <c r="I420" i="1"/>
  <c r="E421" i="1"/>
  <c r="F421" i="1"/>
  <c r="G421" i="1"/>
  <c r="H421" i="1"/>
  <c r="I421" i="1"/>
  <c r="E422" i="1"/>
  <c r="F422" i="1"/>
  <c r="G422" i="1"/>
  <c r="H422" i="1"/>
  <c r="I422" i="1"/>
  <c r="E423" i="1"/>
  <c r="F423" i="1"/>
  <c r="G423" i="1"/>
  <c r="H423" i="1"/>
  <c r="I423" i="1"/>
  <c r="E424" i="1"/>
  <c r="F424" i="1"/>
  <c r="G424" i="1"/>
  <c r="H424" i="1"/>
  <c r="I424" i="1"/>
  <c r="E425" i="1"/>
  <c r="F425" i="1"/>
  <c r="G425" i="1"/>
  <c r="H425" i="1"/>
  <c r="I425" i="1"/>
  <c r="E427" i="1"/>
  <c r="F427" i="1"/>
  <c r="G427" i="1"/>
  <c r="H427" i="1"/>
  <c r="I427" i="1"/>
  <c r="E428" i="1"/>
  <c r="F428" i="1"/>
  <c r="G428" i="1"/>
  <c r="H428" i="1"/>
  <c r="I428" i="1"/>
  <c r="E429" i="1"/>
  <c r="F429" i="1"/>
  <c r="G429" i="1"/>
  <c r="H429" i="1"/>
  <c r="I429" i="1"/>
  <c r="E430" i="1"/>
  <c r="F430" i="1"/>
  <c r="G430" i="1"/>
  <c r="H430" i="1"/>
  <c r="I430" i="1"/>
  <c r="E431" i="1"/>
  <c r="F431" i="1"/>
  <c r="G431" i="1"/>
  <c r="H431" i="1"/>
  <c r="I431" i="1"/>
  <c r="E432" i="1"/>
  <c r="F432" i="1"/>
  <c r="G432" i="1"/>
  <c r="H432" i="1"/>
  <c r="I432" i="1"/>
  <c r="E436" i="1"/>
  <c r="F436" i="1"/>
  <c r="G436" i="1"/>
  <c r="H436" i="1"/>
  <c r="I436" i="1"/>
  <c r="E437" i="1"/>
  <c r="F437" i="1"/>
  <c r="G437" i="1"/>
  <c r="H437" i="1"/>
  <c r="I437" i="1"/>
  <c r="E438" i="1"/>
  <c r="F438" i="1"/>
  <c r="G438" i="1"/>
  <c r="H438" i="1"/>
  <c r="I438" i="1"/>
  <c r="E439" i="1"/>
  <c r="F439" i="1"/>
  <c r="G439" i="1"/>
  <c r="H439" i="1"/>
  <c r="I439" i="1"/>
  <c r="E441" i="1"/>
  <c r="F441" i="1"/>
  <c r="G441" i="1"/>
  <c r="H441" i="1"/>
  <c r="I441" i="1"/>
  <c r="E442" i="1"/>
  <c r="F442" i="1"/>
  <c r="G442" i="1"/>
  <c r="H442" i="1"/>
  <c r="I442" i="1"/>
  <c r="E443" i="1"/>
  <c r="F443" i="1"/>
  <c r="G443" i="1"/>
  <c r="H443" i="1"/>
  <c r="I443" i="1"/>
  <c r="E445" i="1"/>
  <c r="F445" i="1"/>
  <c r="G445" i="1"/>
  <c r="H445" i="1"/>
  <c r="I445" i="1"/>
  <c r="E446" i="1"/>
  <c r="F446" i="1"/>
  <c r="G446" i="1"/>
  <c r="H446" i="1"/>
  <c r="I446" i="1"/>
  <c r="E447" i="1"/>
  <c r="F447" i="1"/>
  <c r="G447" i="1"/>
  <c r="H447" i="1"/>
  <c r="I447" i="1"/>
  <c r="E448" i="1"/>
  <c r="F448" i="1"/>
  <c r="G448" i="1"/>
  <c r="H448" i="1"/>
  <c r="I448" i="1"/>
  <c r="E449" i="1"/>
  <c r="F449" i="1"/>
  <c r="G449" i="1"/>
  <c r="H449" i="1"/>
  <c r="I449" i="1"/>
  <c r="E450" i="1"/>
  <c r="F450" i="1"/>
  <c r="G450" i="1"/>
  <c r="H450" i="1"/>
  <c r="I450" i="1"/>
  <c r="E451" i="1"/>
  <c r="F451" i="1"/>
  <c r="G451" i="1"/>
  <c r="H451" i="1"/>
  <c r="I451" i="1"/>
  <c r="E452" i="1"/>
  <c r="F452" i="1"/>
  <c r="G452" i="1"/>
  <c r="H452" i="1"/>
  <c r="I452" i="1"/>
  <c r="E453" i="1"/>
  <c r="F453" i="1"/>
  <c r="G453" i="1"/>
  <c r="H453" i="1"/>
  <c r="I453" i="1"/>
  <c r="E455" i="1"/>
  <c r="F455" i="1"/>
  <c r="G455" i="1"/>
  <c r="H455" i="1"/>
  <c r="I455" i="1"/>
  <c r="E457" i="1"/>
  <c r="F457" i="1"/>
  <c r="G457" i="1"/>
  <c r="H457" i="1"/>
  <c r="I457" i="1"/>
  <c r="E458" i="1"/>
  <c r="F458" i="1"/>
  <c r="G458" i="1"/>
  <c r="H458" i="1"/>
  <c r="I458" i="1"/>
  <c r="E459" i="1"/>
  <c r="F459" i="1"/>
  <c r="G459" i="1"/>
  <c r="H459" i="1"/>
  <c r="I459" i="1"/>
  <c r="E460" i="1"/>
  <c r="F460" i="1"/>
  <c r="G460" i="1"/>
  <c r="H460" i="1"/>
  <c r="I460" i="1"/>
  <c r="E461" i="1"/>
  <c r="F461" i="1"/>
  <c r="G461" i="1"/>
  <c r="H461" i="1"/>
  <c r="I461" i="1"/>
  <c r="E462" i="1"/>
  <c r="F462" i="1"/>
  <c r="G462" i="1"/>
  <c r="H462" i="1"/>
  <c r="I462" i="1"/>
  <c r="E463" i="1"/>
  <c r="F463" i="1"/>
  <c r="G463" i="1"/>
  <c r="H463" i="1"/>
  <c r="I463" i="1"/>
  <c r="E464" i="1"/>
  <c r="F464" i="1"/>
  <c r="G464" i="1"/>
  <c r="H464" i="1"/>
  <c r="I464" i="1"/>
  <c r="E467" i="1"/>
  <c r="F467" i="1"/>
  <c r="G467" i="1"/>
  <c r="H467" i="1"/>
  <c r="I467" i="1"/>
  <c r="E468" i="1"/>
  <c r="F468" i="1"/>
  <c r="G468" i="1"/>
  <c r="H468" i="1"/>
  <c r="I468" i="1"/>
  <c r="E469" i="1"/>
  <c r="F469" i="1"/>
  <c r="G469" i="1"/>
  <c r="H469" i="1"/>
  <c r="I469" i="1"/>
  <c r="E470" i="1"/>
  <c r="F470" i="1"/>
  <c r="G470" i="1"/>
  <c r="H470" i="1"/>
  <c r="I470" i="1"/>
  <c r="E471" i="1"/>
  <c r="F471" i="1"/>
  <c r="G471" i="1"/>
  <c r="H471" i="1"/>
  <c r="I471" i="1"/>
  <c r="E472" i="1"/>
  <c r="F472" i="1"/>
  <c r="G472" i="1"/>
  <c r="H472" i="1"/>
  <c r="I472" i="1"/>
  <c r="E474" i="1"/>
  <c r="F474" i="1"/>
  <c r="G474" i="1"/>
  <c r="H474" i="1"/>
  <c r="I474" i="1"/>
  <c r="E475" i="1"/>
  <c r="F475" i="1"/>
  <c r="G475" i="1"/>
  <c r="H475" i="1"/>
  <c r="I475" i="1"/>
  <c r="E477" i="1"/>
  <c r="F477" i="1"/>
  <c r="G477" i="1"/>
  <c r="H477" i="1"/>
  <c r="I477" i="1"/>
  <c r="E480" i="1"/>
  <c r="F480" i="1"/>
  <c r="G480" i="1"/>
  <c r="H480" i="1"/>
  <c r="I480" i="1"/>
  <c r="E481" i="1"/>
  <c r="F481" i="1"/>
  <c r="G481" i="1"/>
  <c r="H481" i="1"/>
  <c r="I481" i="1"/>
  <c r="E482" i="1"/>
  <c r="F482" i="1"/>
  <c r="G482" i="1"/>
  <c r="H482" i="1"/>
  <c r="I482" i="1"/>
  <c r="E483" i="1"/>
  <c r="F483" i="1"/>
  <c r="G483" i="1"/>
  <c r="H483" i="1"/>
  <c r="I483" i="1"/>
  <c r="E484" i="1"/>
  <c r="F484" i="1"/>
  <c r="G484" i="1"/>
  <c r="H484" i="1"/>
  <c r="I484" i="1"/>
  <c r="E485" i="1"/>
  <c r="F485" i="1"/>
  <c r="G485" i="1"/>
  <c r="H485" i="1"/>
  <c r="I485" i="1"/>
  <c r="E486" i="1"/>
  <c r="F486" i="1"/>
  <c r="G486" i="1"/>
  <c r="H486" i="1"/>
  <c r="I486" i="1"/>
  <c r="E487" i="1"/>
  <c r="F487" i="1"/>
  <c r="G487" i="1"/>
  <c r="H487" i="1"/>
  <c r="I487" i="1"/>
  <c r="E488" i="1"/>
  <c r="F488" i="1"/>
  <c r="G488" i="1"/>
  <c r="H488" i="1"/>
  <c r="I488" i="1"/>
  <c r="E489" i="1"/>
  <c r="F489" i="1"/>
  <c r="G489" i="1"/>
  <c r="H489" i="1"/>
  <c r="I489" i="1"/>
  <c r="E490" i="1"/>
  <c r="F490" i="1"/>
  <c r="G490" i="1"/>
  <c r="H490" i="1"/>
  <c r="I490" i="1"/>
  <c r="E491" i="1"/>
  <c r="F491" i="1"/>
  <c r="G491" i="1"/>
  <c r="H491" i="1"/>
  <c r="I491" i="1"/>
  <c r="E492" i="1"/>
  <c r="F492" i="1"/>
  <c r="G492" i="1"/>
  <c r="H492" i="1"/>
  <c r="I492" i="1"/>
  <c r="E494" i="1"/>
  <c r="F494" i="1"/>
  <c r="G494" i="1"/>
  <c r="H494" i="1"/>
  <c r="I494" i="1"/>
  <c r="E495" i="1"/>
  <c r="F495" i="1"/>
  <c r="G495" i="1"/>
  <c r="H495" i="1"/>
  <c r="I495" i="1"/>
  <c r="E496" i="1"/>
  <c r="F496" i="1"/>
  <c r="G496" i="1"/>
  <c r="H496" i="1"/>
  <c r="I496" i="1"/>
  <c r="E498" i="1"/>
  <c r="F498" i="1"/>
  <c r="G498" i="1"/>
  <c r="H498" i="1"/>
  <c r="I498" i="1"/>
  <c r="E499" i="1"/>
  <c r="F499" i="1"/>
  <c r="G499" i="1"/>
  <c r="H499" i="1"/>
  <c r="I499" i="1"/>
  <c r="E501" i="1"/>
  <c r="F501" i="1"/>
  <c r="G501" i="1"/>
  <c r="H501" i="1"/>
  <c r="I501" i="1"/>
  <c r="E503" i="1"/>
  <c r="F503" i="1"/>
  <c r="G503" i="1"/>
  <c r="H503" i="1"/>
  <c r="I503" i="1"/>
  <c r="E504" i="1"/>
  <c r="F504" i="1"/>
  <c r="G504" i="1"/>
  <c r="H504" i="1"/>
  <c r="I504" i="1"/>
  <c r="E505" i="1"/>
  <c r="F505" i="1"/>
  <c r="G505" i="1"/>
  <c r="H505" i="1"/>
  <c r="I505" i="1"/>
  <c r="E507" i="1"/>
  <c r="F507" i="1"/>
  <c r="G507" i="1"/>
  <c r="H507" i="1"/>
  <c r="I507" i="1"/>
  <c r="E508" i="1"/>
  <c r="F508" i="1"/>
  <c r="G508" i="1"/>
  <c r="H508" i="1"/>
  <c r="I508" i="1"/>
  <c r="E512" i="1"/>
  <c r="F512" i="1"/>
  <c r="G512" i="1"/>
  <c r="H512" i="1"/>
  <c r="I512" i="1"/>
  <c r="E513" i="1"/>
  <c r="F513" i="1"/>
  <c r="G513" i="1"/>
  <c r="H513" i="1"/>
  <c r="I513" i="1"/>
  <c r="E514" i="1"/>
  <c r="F514" i="1"/>
  <c r="G514" i="1"/>
  <c r="H514" i="1"/>
  <c r="I514" i="1"/>
  <c r="E515" i="1"/>
  <c r="F515" i="1"/>
  <c r="G515" i="1"/>
  <c r="H515" i="1"/>
  <c r="I515" i="1"/>
  <c r="E516" i="1"/>
  <c r="F516" i="1"/>
  <c r="G516" i="1"/>
  <c r="H516" i="1"/>
  <c r="I516" i="1"/>
  <c r="E517" i="1"/>
  <c r="F517" i="1"/>
  <c r="G517" i="1"/>
  <c r="H517" i="1"/>
  <c r="I517" i="1"/>
  <c r="E518" i="1"/>
  <c r="F518" i="1"/>
  <c r="G518" i="1"/>
  <c r="H518" i="1"/>
  <c r="I518" i="1"/>
  <c r="E519" i="1"/>
  <c r="F519" i="1"/>
  <c r="G519" i="1"/>
  <c r="H519" i="1"/>
  <c r="I519" i="1"/>
  <c r="E520" i="1"/>
  <c r="F520" i="1"/>
  <c r="G520" i="1"/>
  <c r="H520" i="1"/>
  <c r="I520" i="1"/>
  <c r="E521" i="1"/>
  <c r="F521" i="1"/>
  <c r="G521" i="1"/>
  <c r="H521" i="1"/>
  <c r="I521" i="1"/>
  <c r="E522" i="1"/>
  <c r="F522" i="1"/>
  <c r="G522" i="1"/>
  <c r="H522" i="1"/>
  <c r="I522" i="1"/>
  <c r="E523" i="1"/>
  <c r="F523" i="1"/>
  <c r="G523" i="1"/>
  <c r="H523" i="1"/>
  <c r="I523" i="1"/>
  <c r="E525" i="1"/>
  <c r="F525" i="1"/>
  <c r="G525" i="1"/>
  <c r="H525" i="1"/>
  <c r="I525" i="1"/>
  <c r="E526" i="1"/>
  <c r="F526" i="1"/>
  <c r="G526" i="1"/>
  <c r="H526" i="1"/>
  <c r="I526" i="1"/>
  <c r="E527" i="1"/>
  <c r="F527" i="1"/>
  <c r="G527" i="1"/>
  <c r="H527" i="1"/>
  <c r="I527" i="1"/>
  <c r="E528" i="1"/>
  <c r="F528" i="1"/>
  <c r="G528" i="1"/>
  <c r="H528" i="1"/>
  <c r="I528" i="1"/>
  <c r="E529" i="1"/>
  <c r="F529" i="1"/>
  <c r="G529" i="1"/>
  <c r="H529" i="1"/>
  <c r="I529" i="1"/>
  <c r="E530" i="1"/>
  <c r="F530" i="1"/>
  <c r="G530" i="1"/>
  <c r="H530" i="1"/>
  <c r="I530" i="1"/>
  <c r="E531" i="1"/>
  <c r="F531" i="1"/>
  <c r="G531" i="1"/>
  <c r="H531" i="1"/>
  <c r="I531" i="1"/>
  <c r="E532" i="1"/>
  <c r="F532" i="1"/>
  <c r="G532" i="1"/>
  <c r="H532" i="1"/>
  <c r="I532" i="1"/>
  <c r="E533" i="1"/>
  <c r="F533" i="1"/>
  <c r="G533" i="1"/>
  <c r="H533" i="1"/>
  <c r="I533" i="1"/>
  <c r="E534" i="1"/>
  <c r="F534" i="1"/>
  <c r="G534" i="1"/>
  <c r="H534" i="1"/>
  <c r="I534" i="1"/>
  <c r="E536" i="1"/>
  <c r="F536" i="1"/>
  <c r="G536" i="1"/>
  <c r="H536" i="1"/>
  <c r="I536" i="1"/>
  <c r="E537" i="1"/>
  <c r="F537" i="1"/>
  <c r="G537" i="1"/>
  <c r="H537" i="1"/>
  <c r="I537" i="1"/>
  <c r="E538" i="1"/>
  <c r="F538" i="1"/>
  <c r="G538" i="1"/>
  <c r="H538" i="1"/>
  <c r="I538" i="1"/>
  <c r="E539" i="1"/>
  <c r="F539" i="1"/>
  <c r="G539" i="1"/>
  <c r="H539" i="1"/>
  <c r="I539" i="1"/>
  <c r="E540" i="1"/>
  <c r="F540" i="1"/>
  <c r="G540" i="1"/>
  <c r="H540" i="1"/>
  <c r="I540" i="1"/>
  <c r="E541" i="1"/>
  <c r="F541" i="1"/>
  <c r="G541" i="1"/>
  <c r="H541" i="1"/>
  <c r="I541" i="1"/>
  <c r="E542" i="1"/>
  <c r="F542" i="1"/>
  <c r="G542" i="1"/>
  <c r="H542" i="1"/>
  <c r="I542" i="1"/>
  <c r="E543" i="1"/>
  <c r="F543" i="1"/>
  <c r="G543" i="1"/>
  <c r="H543" i="1"/>
  <c r="I543" i="1"/>
  <c r="E544" i="1"/>
  <c r="F544" i="1"/>
  <c r="G544" i="1"/>
  <c r="H544" i="1"/>
  <c r="I544" i="1"/>
  <c r="E545" i="1"/>
  <c r="F545" i="1"/>
  <c r="G545" i="1"/>
  <c r="H545" i="1"/>
  <c r="I545" i="1"/>
  <c r="E547" i="1"/>
  <c r="F547" i="1"/>
  <c r="G547" i="1"/>
  <c r="H547" i="1"/>
  <c r="I547" i="1"/>
  <c r="E548" i="1"/>
  <c r="F548" i="1"/>
  <c r="G548" i="1"/>
  <c r="H548" i="1"/>
  <c r="I548" i="1"/>
  <c r="E549" i="1"/>
  <c r="F549" i="1"/>
  <c r="G549" i="1"/>
  <c r="H549" i="1"/>
  <c r="I549" i="1"/>
  <c r="E550" i="1"/>
  <c r="F550" i="1"/>
  <c r="G550" i="1"/>
  <c r="H550" i="1"/>
  <c r="I550" i="1"/>
  <c r="E551" i="1"/>
  <c r="F551" i="1"/>
  <c r="G551" i="1"/>
  <c r="H551" i="1"/>
  <c r="I551" i="1"/>
  <c r="E552" i="1"/>
  <c r="F552" i="1"/>
  <c r="G552" i="1"/>
  <c r="H552" i="1"/>
  <c r="I552" i="1"/>
  <c r="E553" i="1"/>
  <c r="F553" i="1"/>
  <c r="G553" i="1"/>
  <c r="H553" i="1"/>
  <c r="I553" i="1"/>
  <c r="E559" i="1"/>
  <c r="F559" i="1"/>
  <c r="G559" i="1"/>
  <c r="H559" i="1"/>
  <c r="I559" i="1"/>
  <c r="A560" i="1"/>
  <c r="A561" i="1" s="1"/>
  <c r="A562" i="1" s="1"/>
  <c r="A563" i="1" s="1"/>
  <c r="E560" i="1"/>
  <c r="F560" i="1"/>
  <c r="G560" i="1"/>
  <c r="H560" i="1"/>
  <c r="I560" i="1"/>
  <c r="E561" i="1"/>
  <c r="F561" i="1"/>
  <c r="G561" i="1"/>
  <c r="H561" i="1"/>
  <c r="I561" i="1"/>
  <c r="E562" i="1"/>
  <c r="F562" i="1"/>
  <c r="G562" i="1"/>
  <c r="H562" i="1"/>
  <c r="I562" i="1"/>
  <c r="E563" i="1"/>
  <c r="F563" i="1"/>
  <c r="G563" i="1"/>
  <c r="H563" i="1"/>
  <c r="I563" i="1"/>
  <c r="E564" i="1"/>
  <c r="F564" i="1"/>
  <c r="G564" i="1"/>
  <c r="H564" i="1"/>
  <c r="I564" i="1"/>
  <c r="E566" i="1"/>
  <c r="F566" i="1"/>
  <c r="G566" i="1"/>
  <c r="H566" i="1"/>
  <c r="I566" i="1"/>
  <c r="E570" i="1"/>
  <c r="F570" i="1"/>
  <c r="G570" i="1"/>
  <c r="H570" i="1"/>
  <c r="I570" i="1"/>
  <c r="E571" i="1"/>
  <c r="F571" i="1"/>
  <c r="G571" i="1"/>
  <c r="H571" i="1"/>
  <c r="I571" i="1"/>
  <c r="E574" i="1"/>
  <c r="F574" i="1"/>
  <c r="G574" i="1"/>
  <c r="H574" i="1"/>
  <c r="I574" i="1"/>
  <c r="E575" i="1"/>
  <c r="F575" i="1"/>
  <c r="G575" i="1"/>
  <c r="H575" i="1"/>
  <c r="I575" i="1"/>
  <c r="E576" i="1"/>
  <c r="F576" i="1"/>
  <c r="G576" i="1"/>
  <c r="H576" i="1"/>
  <c r="I576" i="1"/>
  <c r="E578" i="1"/>
  <c r="F578" i="1"/>
  <c r="G578" i="1"/>
  <c r="H578" i="1"/>
  <c r="I578" i="1"/>
  <c r="E579" i="1"/>
  <c r="F579" i="1"/>
  <c r="G579" i="1"/>
  <c r="H579" i="1"/>
  <c r="I579" i="1"/>
  <c r="E580" i="1"/>
  <c r="F580" i="1"/>
  <c r="G580" i="1"/>
  <c r="H580" i="1"/>
  <c r="I580" i="1"/>
  <c r="E583" i="1"/>
  <c r="F583" i="1"/>
  <c r="G583" i="1"/>
  <c r="H583" i="1"/>
  <c r="I583" i="1"/>
  <c r="E584" i="1"/>
  <c r="F584" i="1"/>
  <c r="G584" i="1"/>
  <c r="H584" i="1"/>
  <c r="I584" i="1"/>
  <c r="E585" i="1"/>
  <c r="F585" i="1"/>
  <c r="G585" i="1"/>
  <c r="H585" i="1"/>
  <c r="I585" i="1"/>
  <c r="E586" i="1"/>
  <c r="F586" i="1"/>
  <c r="G586" i="1"/>
  <c r="H586" i="1"/>
  <c r="I586" i="1"/>
  <c r="E587" i="1"/>
  <c r="F587" i="1"/>
  <c r="G587" i="1"/>
  <c r="H587" i="1"/>
  <c r="I587" i="1"/>
  <c r="E588" i="1"/>
  <c r="F588" i="1"/>
  <c r="G588" i="1"/>
  <c r="H588" i="1"/>
  <c r="I588" i="1"/>
  <c r="E589" i="1"/>
  <c r="F589" i="1"/>
  <c r="G589" i="1"/>
  <c r="H589" i="1"/>
  <c r="I589" i="1"/>
  <c r="E590" i="1"/>
  <c r="F590" i="1"/>
  <c r="G590" i="1"/>
  <c r="H590" i="1"/>
  <c r="I590" i="1"/>
  <c r="E591" i="1"/>
  <c r="F591" i="1"/>
  <c r="G591" i="1"/>
  <c r="H591" i="1"/>
  <c r="I591" i="1"/>
  <c r="E592" i="1"/>
  <c r="F592" i="1"/>
  <c r="G592" i="1"/>
  <c r="H592" i="1"/>
  <c r="I592" i="1"/>
  <c r="E593" i="1"/>
  <c r="F593" i="1"/>
  <c r="G593" i="1"/>
  <c r="H593" i="1"/>
  <c r="I593" i="1"/>
  <c r="E594" i="1"/>
  <c r="F594" i="1"/>
  <c r="G594" i="1"/>
  <c r="H594" i="1"/>
  <c r="I594" i="1"/>
  <c r="E595" i="1"/>
  <c r="F595" i="1"/>
  <c r="G595" i="1"/>
  <c r="H595" i="1"/>
  <c r="I595" i="1"/>
  <c r="E596" i="1"/>
  <c r="F596" i="1"/>
  <c r="G596" i="1"/>
  <c r="H596" i="1"/>
  <c r="I596" i="1"/>
  <c r="E598" i="1"/>
  <c r="F598" i="1"/>
  <c r="G598" i="1"/>
  <c r="H598" i="1"/>
  <c r="I598" i="1"/>
  <c r="E599" i="1"/>
  <c r="F599" i="1"/>
  <c r="G599" i="1"/>
  <c r="H599" i="1"/>
  <c r="I599" i="1"/>
  <c r="E600" i="1"/>
  <c r="F600" i="1"/>
  <c r="G600" i="1"/>
  <c r="H600" i="1"/>
  <c r="I600" i="1"/>
  <c r="E601" i="1"/>
  <c r="F601" i="1"/>
  <c r="G601" i="1"/>
  <c r="H601" i="1"/>
  <c r="I601" i="1"/>
  <c r="E602" i="1"/>
  <c r="F602" i="1"/>
  <c r="G602" i="1"/>
  <c r="H602" i="1"/>
  <c r="I602" i="1"/>
  <c r="E603" i="1"/>
  <c r="F603" i="1"/>
  <c r="G603" i="1"/>
  <c r="H603" i="1"/>
  <c r="I603" i="1"/>
  <c r="E604" i="1"/>
  <c r="F604" i="1"/>
  <c r="G604" i="1"/>
  <c r="H604" i="1"/>
  <c r="I604" i="1"/>
  <c r="A623" i="1"/>
  <c r="A624" i="1" s="1"/>
  <c r="E609" i="1"/>
  <c r="F609" i="1"/>
  <c r="G609" i="1"/>
  <c r="H609" i="1"/>
  <c r="I609" i="1"/>
  <c r="E610" i="1"/>
  <c r="F610" i="1"/>
  <c r="G610" i="1"/>
  <c r="H610" i="1"/>
  <c r="I610" i="1"/>
  <c r="E612" i="1"/>
  <c r="F612" i="1"/>
  <c r="G612" i="1"/>
  <c r="H612" i="1"/>
  <c r="I612" i="1"/>
  <c r="E615" i="1"/>
  <c r="F615" i="1"/>
  <c r="G615" i="1"/>
  <c r="H615" i="1"/>
  <c r="I615" i="1"/>
  <c r="E616" i="1"/>
  <c r="F616" i="1"/>
  <c r="G616" i="1"/>
  <c r="H616" i="1"/>
  <c r="I616" i="1"/>
  <c r="E619" i="1"/>
  <c r="F619" i="1"/>
  <c r="G619" i="1"/>
  <c r="H619" i="1"/>
  <c r="I619" i="1"/>
  <c r="E620" i="1"/>
  <c r="F620" i="1"/>
  <c r="G620" i="1"/>
  <c r="H620" i="1"/>
  <c r="I620" i="1"/>
  <c r="E621" i="1"/>
  <c r="F621" i="1"/>
  <c r="G621" i="1"/>
  <c r="H621" i="1"/>
  <c r="I621" i="1"/>
  <c r="E622" i="1"/>
  <c r="F622" i="1"/>
  <c r="G622" i="1"/>
  <c r="H622" i="1"/>
  <c r="I622" i="1"/>
  <c r="E623" i="1"/>
  <c r="F623" i="1"/>
  <c r="G623" i="1"/>
  <c r="H623" i="1"/>
  <c r="I623" i="1"/>
  <c r="E624" i="1"/>
  <c r="F624" i="1"/>
  <c r="G624" i="1"/>
  <c r="H624" i="1"/>
  <c r="I624" i="1"/>
  <c r="E629" i="1"/>
  <c r="F629" i="1"/>
  <c r="G629" i="1"/>
  <c r="H629" i="1"/>
  <c r="I629" i="1"/>
  <c r="E630" i="1"/>
  <c r="F630" i="1"/>
  <c r="G630" i="1"/>
  <c r="H630" i="1"/>
  <c r="I630" i="1"/>
  <c r="E631" i="1"/>
  <c r="F631" i="1"/>
  <c r="G631" i="1"/>
  <c r="H631" i="1"/>
  <c r="I631" i="1"/>
  <c r="A625" i="1" l="1"/>
  <c r="A626" i="1" s="1"/>
  <c r="A627" i="1" s="1"/>
  <c r="A628" i="1" s="1"/>
  <c r="A564" i="1"/>
  <c r="A565" i="1" s="1"/>
  <c r="A566" i="1" s="1"/>
  <c r="A49" i="1"/>
  <c r="A50" i="1" s="1"/>
  <c r="A51" i="1" s="1"/>
  <c r="A52" i="1" s="1"/>
  <c r="A53" i="1" s="1"/>
  <c r="A54" i="1" s="1"/>
  <c r="L33" i="1"/>
  <c r="I33" i="1" s="1"/>
  <c r="A629" i="1" l="1"/>
  <c r="A630" i="1" s="1"/>
  <c r="A631" i="1" s="1"/>
  <c r="G33" i="1"/>
  <c r="E33" i="1"/>
  <c r="K33" i="1"/>
  <c r="A55" i="1"/>
  <c r="A567" i="1" l="1"/>
  <c r="A56" i="1"/>
  <c r="A57" i="1" s="1"/>
  <c r="A568" i="1" l="1"/>
  <c r="A58" i="1"/>
  <c r="A59" i="1" s="1"/>
  <c r="A60" i="1" s="1"/>
  <c r="A61" i="1" s="1"/>
  <c r="A62" i="1" s="1"/>
  <c r="A569" i="1" l="1"/>
  <c r="A570" i="1" s="1"/>
  <c r="A571" i="1" s="1"/>
  <c r="A63" i="1"/>
  <c r="A65" i="1" s="1"/>
  <c r="A66" i="1" s="1"/>
  <c r="A67" i="1" s="1"/>
  <c r="A68" i="1" s="1"/>
  <c r="A69" i="1" s="1"/>
  <c r="A70" i="1" s="1"/>
  <c r="A71" i="1" s="1"/>
  <c r="A72" i="1" s="1"/>
  <c r="A572" i="1" l="1"/>
  <c r="A73" i="1"/>
  <c r="A74" i="1" s="1"/>
  <c r="A75" i="1" s="1"/>
  <c r="A76" i="1" s="1"/>
  <c r="A77" i="1" s="1"/>
  <c r="A78" i="1" s="1"/>
  <c r="A79" i="1" s="1"/>
  <c r="A80" i="1" s="1"/>
  <c r="A81" i="1" s="1"/>
  <c r="A82" i="1" s="1"/>
  <c r="A83" i="1" s="1"/>
  <c r="A84" i="1" s="1"/>
  <c r="A85" i="1" s="1"/>
  <c r="A86" i="1" s="1"/>
  <c r="A88" i="1" s="1"/>
  <c r="A89" i="1" s="1"/>
  <c r="A573" i="1" l="1"/>
  <c r="A574" i="1" s="1"/>
  <c r="A575" i="1" s="1"/>
  <c r="A576" i="1" s="1"/>
  <c r="A90" i="1"/>
  <c r="A91" i="1" s="1"/>
  <c r="A92" i="1" s="1"/>
  <c r="A93" i="1" s="1"/>
  <c r="A95" i="1" l="1"/>
  <c r="A96" i="1" s="1"/>
  <c r="A97" i="1" s="1"/>
  <c r="A98" i="1" s="1"/>
  <c r="A99" i="1" s="1"/>
  <c r="A101" i="1" s="1"/>
  <c r="A102" i="1" s="1"/>
  <c r="A103" i="1" s="1"/>
  <c r="A104" i="1" s="1"/>
  <c r="A105" i="1" s="1"/>
  <c r="A106" i="1" s="1"/>
  <c r="A577" i="1"/>
  <c r="A578" i="1" s="1"/>
  <c r="A579" i="1" s="1"/>
  <c r="A580" i="1" s="1"/>
  <c r="A581" i="1" s="1"/>
  <c r="A582" i="1" s="1"/>
  <c r="A583" i="1" s="1"/>
  <c r="A584" i="1" l="1"/>
  <c r="A585" i="1" s="1"/>
  <c r="A586" i="1" s="1"/>
  <c r="A587" i="1" s="1"/>
  <c r="A588" i="1" s="1"/>
  <c r="A589" i="1" s="1"/>
  <c r="A590" i="1" s="1"/>
  <c r="A591" i="1" s="1"/>
  <c r="A592" i="1" s="1"/>
  <c r="A593" i="1" s="1"/>
  <c r="A594" i="1" s="1"/>
  <c r="A595" i="1" s="1"/>
  <c r="A107" i="1"/>
  <c r="A108" i="1" s="1"/>
  <c r="A109" i="1" s="1"/>
  <c r="A596" i="1" l="1"/>
  <c r="A597" i="1" s="1"/>
  <c r="A598" i="1" s="1"/>
  <c r="A599" i="1" s="1"/>
  <c r="A600" i="1" s="1"/>
  <c r="A601" i="1" s="1"/>
  <c r="A602" i="1" s="1"/>
  <c r="A603" i="1" s="1"/>
  <c r="A604" i="1" s="1"/>
  <c r="A110" i="1"/>
  <c r="A111" i="1" s="1"/>
  <c r="A112" i="1" s="1"/>
  <c r="A113" i="1" s="1"/>
  <c r="A114" i="1" s="1"/>
  <c r="A115" i="1" s="1"/>
  <c r="A116" i="1" s="1"/>
  <c r="A117" i="1" s="1"/>
  <c r="A118" i="1" s="1"/>
  <c r="A119" i="1" s="1"/>
  <c r="A120" i="1" s="1"/>
  <c r="A121" i="1" s="1"/>
  <c r="A124" i="1" l="1"/>
  <c r="A125" i="1" l="1"/>
  <c r="A126" i="1" s="1"/>
  <c r="A127" i="1" s="1"/>
  <c r="A129" i="1" s="1"/>
  <c r="A130" i="1" s="1"/>
  <c r="A131" i="1" s="1"/>
  <c r="A132" i="1" s="1"/>
  <c r="A133" i="1" s="1"/>
  <c r="A134" i="1" s="1"/>
  <c r="A136" i="1" s="1"/>
  <c r="A137" i="1" l="1"/>
  <c r="A138" i="1" s="1"/>
  <c r="A139" i="1" s="1"/>
  <c r="A141" i="1" s="1"/>
  <c r="A142" i="1" s="1"/>
  <c r="A143" i="1" s="1"/>
  <c r="A144" i="1" s="1"/>
  <c r="A145" i="1" s="1"/>
  <c r="A146" i="1" s="1"/>
  <c r="A147" i="1" s="1"/>
  <c r="A148" i="1" s="1"/>
  <c r="A149" i="1" s="1"/>
  <c r="A151" i="1" s="1"/>
  <c r="A152" i="1" s="1"/>
  <c r="A153" i="1" s="1"/>
  <c r="A154" i="1" s="1"/>
  <c r="A155" i="1" s="1"/>
  <c r="A156" i="1" s="1"/>
  <c r="A157" i="1" l="1"/>
  <c r="A158" i="1" s="1"/>
  <c r="A159" i="1" s="1"/>
  <c r="A160" i="1" s="1"/>
  <c r="A161" i="1" l="1"/>
  <c r="A162" i="1" s="1"/>
  <c r="A163" i="1" s="1"/>
  <c r="A164" i="1" s="1"/>
  <c r="A165" i="1" s="1"/>
  <c r="A166" i="1" s="1"/>
  <c r="A167" i="1" s="1"/>
  <c r="A168" i="1" l="1"/>
  <c r="A169" i="1" s="1"/>
  <c r="A170" i="1" s="1"/>
  <c r="A171" i="1" l="1"/>
  <c r="A172" i="1" s="1"/>
  <c r="A173" i="1" s="1"/>
  <c r="A174" i="1" s="1"/>
  <c r="A175" i="1" s="1"/>
  <c r="A176" i="1" s="1"/>
  <c r="A177" i="1" s="1"/>
  <c r="A178" i="1" l="1"/>
  <c r="A179" i="1" s="1"/>
  <c r="A180" i="1" s="1"/>
  <c r="A181" i="1" l="1"/>
  <c r="A182" i="1" s="1"/>
  <c r="A183" i="1" s="1"/>
  <c r="A186" i="1" s="1"/>
  <c r="A187" i="1" s="1"/>
  <c r="A188" i="1" l="1"/>
  <c r="A189" i="1" s="1"/>
  <c r="A190" i="1" l="1"/>
  <c r="A191" i="1" s="1"/>
  <c r="A192" i="1" s="1"/>
  <c r="A193" i="1" s="1"/>
  <c r="A194" i="1" s="1"/>
  <c r="A195" i="1" s="1"/>
  <c r="A196" i="1" s="1"/>
  <c r="A197" i="1" s="1"/>
  <c r="A198" i="1" l="1"/>
  <c r="A199" i="1" s="1"/>
  <c r="A200" i="1" s="1"/>
  <c r="A201" i="1" s="1"/>
  <c r="A202" i="1" s="1"/>
  <c r="A203" i="1" s="1"/>
  <c r="A204" i="1" s="1"/>
  <c r="A205" i="1" s="1"/>
  <c r="A206" i="1" s="1"/>
  <c r="A207" i="1" s="1"/>
  <c r="A208" i="1" s="1"/>
  <c r="A209" i="1" s="1"/>
  <c r="A210" i="1" s="1"/>
  <c r="A211" i="1" s="1"/>
  <c r="A213" i="1" s="1"/>
  <c r="A214" i="1" s="1"/>
  <c r="A215" i="1" s="1"/>
  <c r="A216" i="1" s="1"/>
  <c r="A217" i="1" s="1"/>
  <c r="A218" i="1" l="1"/>
  <c r="A219" i="1" s="1"/>
  <c r="A220" i="1" s="1"/>
  <c r="A221" i="1" s="1"/>
  <c r="A222" i="1" s="1"/>
  <c r="A223" i="1" s="1"/>
  <c r="A224" i="1" s="1"/>
  <c r="A225" i="1" s="1"/>
  <c r="A226" i="1" s="1"/>
  <c r="A227" i="1" s="1"/>
  <c r="A228" i="1" s="1"/>
  <c r="A229" i="1" s="1"/>
  <c r="A230" i="1" s="1"/>
  <c r="A231" i="1" s="1"/>
  <c r="A232" i="1" s="1"/>
  <c r="A233" i="1" s="1"/>
  <c r="A234" i="1" s="1"/>
  <c r="A235" i="1" s="1"/>
  <c r="A236" i="1" s="1"/>
  <c r="A237" i="1" s="1"/>
  <c r="A238" i="1" l="1"/>
  <c r="A239" i="1" s="1"/>
  <c r="A240" i="1" s="1"/>
  <c r="A241" i="1" s="1"/>
  <c r="A242" i="1" s="1"/>
  <c r="A243" i="1" l="1"/>
  <c r="A244" i="1" s="1"/>
  <c r="A245" i="1" s="1"/>
  <c r="A246" i="1" s="1"/>
  <c r="A247" i="1" s="1"/>
  <c r="A248" i="1" s="1"/>
  <c r="A249" i="1" s="1"/>
  <c r="A250" i="1" s="1"/>
  <c r="A251" i="1" s="1"/>
  <c r="A252" i="1" s="1"/>
  <c r="A253" i="1" s="1"/>
  <c r="A254" i="1" s="1"/>
  <c r="A255" i="1" s="1"/>
  <c r="A256" i="1" s="1"/>
  <c r="A257" i="1" s="1"/>
  <c r="A258" i="1" s="1"/>
  <c r="A259" i="1" s="1"/>
  <c r="A260" i="1" l="1"/>
  <c r="A261" i="1" l="1"/>
  <c r="A262" i="1" s="1"/>
  <c r="A263" i="1" s="1"/>
  <c r="A264" i="1" s="1"/>
  <c r="A265" i="1" s="1"/>
  <c r="A266" i="1" s="1"/>
  <c r="A267" i="1" s="1"/>
  <c r="A268" i="1" s="1"/>
  <c r="A269" i="1" s="1"/>
  <c r="A270" i="1" s="1"/>
  <c r="A271" i="1" s="1"/>
  <c r="A272" i="1" s="1"/>
  <c r="A273" i="1" l="1"/>
  <c r="A274" i="1" s="1"/>
  <c r="A275" i="1" s="1"/>
  <c r="A276" i="1" s="1"/>
  <c r="A277" i="1" s="1"/>
  <c r="A278" i="1" s="1"/>
  <c r="A279" i="1" s="1"/>
  <c r="A280" i="1" s="1"/>
  <c r="A281" i="1" s="1"/>
  <c r="A282" i="1" s="1"/>
  <c r="A283" i="1" s="1"/>
  <c r="A284" i="1" s="1"/>
  <c r="A286" i="1" s="1"/>
  <c r="A287" i="1" s="1"/>
  <c r="A288" i="1" s="1"/>
  <c r="A289" i="1" l="1"/>
  <c r="A290" i="1" s="1"/>
  <c r="A291" i="1" s="1"/>
  <c r="A292" i="1" s="1"/>
  <c r="A293" i="1" s="1"/>
  <c r="A294" i="1" s="1"/>
  <c r="A295" i="1" s="1"/>
  <c r="A296" i="1" l="1"/>
  <c r="A297" i="1" s="1"/>
  <c r="A298" i="1" l="1"/>
  <c r="A299" i="1" l="1"/>
  <c r="A300" i="1" s="1"/>
  <c r="A301" i="1" l="1"/>
  <c r="A302" i="1" s="1"/>
  <c r="A303" i="1" s="1"/>
  <c r="A304" i="1" s="1"/>
  <c r="A305" i="1" s="1"/>
  <c r="A306" i="1" s="1"/>
  <c r="A307" i="1" s="1"/>
  <c r="A308" i="1" s="1"/>
  <c r="A309" i="1" s="1"/>
  <c r="A310" i="1" s="1"/>
  <c r="A311" i="1" s="1"/>
  <c r="A312" i="1" s="1"/>
  <c r="A313" i="1" s="1"/>
  <c r="A314" i="1" l="1"/>
  <c r="A315" i="1" s="1"/>
  <c r="A316" i="1" s="1"/>
  <c r="A317" i="1" s="1"/>
  <c r="A318"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l="1"/>
  <c r="A345" i="1" s="1"/>
  <c r="A346" i="1" s="1"/>
  <c r="A347" i="1" s="1"/>
  <c r="A348" i="1" s="1"/>
  <c r="A349" i="1" s="1"/>
  <c r="A350" i="1" s="1"/>
  <c r="A351" i="1" s="1"/>
  <c r="A352" i="1" s="1"/>
  <c r="A353" i="1" s="1"/>
  <c r="A354" i="1" s="1"/>
  <c r="A355" i="1" s="1"/>
  <c r="A356" i="1" s="1"/>
  <c r="A357" i="1" s="1"/>
  <c r="A358" i="1" s="1"/>
  <c r="A359" i="1" s="1"/>
  <c r="A360" i="1" s="1"/>
  <c r="A361" i="1" s="1"/>
  <c r="A362" i="1" l="1"/>
  <c r="A363" i="1" s="1"/>
  <c r="A364" i="1" s="1"/>
  <c r="A365" i="1" s="1"/>
  <c r="A366" i="1" s="1"/>
  <c r="A368" i="1" s="1"/>
  <c r="A369" i="1" s="1"/>
  <c r="A370" i="1" s="1"/>
  <c r="A371" i="1" s="1"/>
  <c r="A372" i="1" s="1"/>
  <c r="A373" i="1" s="1"/>
  <c r="A374" i="1" s="1"/>
  <c r="A375" i="1" s="1"/>
  <c r="A376" i="1" s="1"/>
  <c r="A377" i="1" s="1"/>
  <c r="A378" i="1" l="1"/>
  <c r="A379" i="1" s="1"/>
  <c r="A380" i="1" s="1"/>
  <c r="A381" i="1" s="1"/>
  <c r="A382" i="1" s="1"/>
  <c r="A383" i="1" s="1"/>
  <c r="A384" i="1" s="1"/>
  <c r="A385" i="1" s="1"/>
  <c r="A387" i="1" s="1"/>
  <c r="A388" i="1" s="1"/>
  <c r="A389" i="1" s="1"/>
  <c r="A390" i="1" s="1"/>
  <c r="A391" i="1" s="1"/>
  <c r="A392" i="1" s="1"/>
  <c r="A393" i="1" s="1"/>
  <c r="A394" i="1" s="1"/>
  <c r="A395" i="1" s="1"/>
  <c r="A396" i="1" s="1"/>
  <c r="A397" i="1" s="1"/>
  <c r="A398" i="1" s="1"/>
  <c r="A399" i="1" s="1"/>
  <c r="A400" i="1" s="1"/>
  <c r="A401" i="1" s="1"/>
  <c r="A402" i="1" l="1"/>
  <c r="A403" i="1" s="1"/>
  <c r="A404" i="1" s="1"/>
  <c r="A405" i="1" s="1"/>
  <c r="A406" i="1" s="1"/>
  <c r="A407" i="1" s="1"/>
  <c r="A408" i="1" l="1"/>
  <c r="A409" i="1" s="1"/>
  <c r="A410" i="1" l="1"/>
  <c r="A411" i="1" s="1"/>
  <c r="A412" i="1" s="1"/>
  <c r="A413" i="1" s="1"/>
  <c r="A415" i="1" s="1"/>
  <c r="A416" i="1" s="1"/>
  <c r="A417" i="1" s="1"/>
  <c r="A418" i="1" s="1"/>
  <c r="A419" i="1" s="1"/>
  <c r="A420" i="1" s="1"/>
  <c r="A421" i="1" s="1"/>
  <c r="A422" i="1" s="1"/>
  <c r="A423" i="1" s="1"/>
  <c r="A424" i="1" s="1"/>
  <c r="A425" i="1" s="1"/>
  <c r="A426" i="1" s="1"/>
  <c r="A427" i="1" s="1"/>
  <c r="A428" i="1" s="1"/>
  <c r="A429" i="1" s="1"/>
  <c r="A430" i="1" s="1"/>
  <c r="A431" i="1" s="1"/>
  <c r="A432" i="1" s="1"/>
  <c r="A433" i="1" l="1"/>
  <c r="A436" i="1" l="1"/>
  <c r="A437" i="1" s="1"/>
  <c r="A438" i="1" s="1"/>
  <c r="A439" i="1" s="1"/>
  <c r="A440" i="1" l="1"/>
  <c r="A441" i="1" s="1"/>
  <c r="A442" i="1" l="1"/>
  <c r="A443" i="1" s="1"/>
  <c r="A444" i="1" l="1"/>
  <c r="A445" i="1" s="1"/>
  <c r="A446" i="1" s="1"/>
  <c r="A447" i="1" s="1"/>
  <c r="A448" i="1" s="1"/>
  <c r="A449" i="1" s="1"/>
  <c r="A450" i="1" s="1"/>
  <c r="A451" i="1" s="1"/>
  <c r="A452" i="1" s="1"/>
  <c r="A453" i="1" s="1"/>
  <c r="A454" i="1" s="1"/>
  <c r="A455" i="1" s="1"/>
  <c r="A456" i="1" l="1"/>
  <c r="A457" i="1" s="1"/>
  <c r="A458" i="1" s="1"/>
  <c r="A459" i="1" s="1"/>
  <c r="A460" i="1" s="1"/>
  <c r="A461" i="1" s="1"/>
  <c r="A462" i="1" s="1"/>
  <c r="A463" i="1" s="1"/>
  <c r="A464"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l="1"/>
  <c r="A501" i="1" s="1"/>
  <c r="A502" i="1" s="1"/>
  <c r="A503" i="1" s="1"/>
  <c r="A504" i="1" s="1"/>
  <c r="A505" i="1" s="1"/>
  <c r="A506" i="1" l="1"/>
  <c r="A507" i="1" s="1"/>
  <c r="A508" i="1" s="1"/>
  <c r="A509" i="1" s="1"/>
  <c r="A510" i="1" s="1"/>
  <c r="A511" i="1" s="1"/>
  <c r="A512" i="1" s="1"/>
  <c r="A513" i="1" s="1"/>
  <c r="A514" i="1" l="1"/>
  <c r="A515" i="1" s="1"/>
  <c r="A516" i="1" s="1"/>
  <c r="A517" i="1" s="1"/>
  <c r="A518" i="1" s="1"/>
  <c r="A519" i="1" s="1"/>
  <c r="A520" i="1" s="1"/>
  <c r="A521" i="1" s="1"/>
  <c r="A522" i="1" s="1"/>
  <c r="A523" i="1" s="1"/>
  <c r="A524" i="1" l="1"/>
  <c r="A525" i="1" s="1"/>
  <c r="A526" i="1" s="1"/>
  <c r="A527" i="1" s="1"/>
  <c r="A528" i="1" s="1"/>
  <c r="A529" i="1" s="1"/>
  <c r="A530" i="1" s="1"/>
  <c r="A531" i="1" s="1"/>
  <c r="A532" i="1" s="1"/>
  <c r="A533" i="1" s="1"/>
  <c r="A534" i="1" s="1"/>
  <c r="A536" i="1" s="1"/>
  <c r="A537" i="1" s="1"/>
  <c r="A538" i="1" s="1"/>
  <c r="A539" i="1" s="1"/>
  <c r="A540" i="1" s="1"/>
  <c r="A541" i="1" s="1"/>
  <c r="A542" i="1" s="1"/>
  <c r="A543" i="1" s="1"/>
  <c r="A544" i="1" s="1"/>
  <c r="A545" i="1" s="1"/>
  <c r="A546" i="1" s="1"/>
  <c r="A547" i="1" s="1"/>
  <c r="A548" i="1" s="1"/>
  <c r="A549" i="1" s="1"/>
  <c r="A550" i="1" s="1"/>
  <c r="A551" i="1" s="1"/>
  <c r="A552" i="1" s="1"/>
  <c r="A553" i="1" s="1"/>
  <c r="A554" i="1" s="1"/>
</calcChain>
</file>

<file path=xl/comments1.xml><?xml version="1.0" encoding="utf-8"?>
<comments xmlns="http://schemas.openxmlformats.org/spreadsheetml/2006/main">
  <authors>
    <author>Admin</author>
    <author>Пользователь</author>
  </authors>
  <commentList>
    <comment ref="M38" authorId="0">
      <text>
        <r>
          <rPr>
            <sz val="10"/>
            <color indexed="81"/>
            <rFont val="Tahoma"/>
            <family val="2"/>
            <charset val="204"/>
          </rPr>
          <t>Раннеспелый (67-82 дней от всходов до плодоношения) сорт. Растение плетистое, рассеченность листовой пластинки средняя. Плоды округлые, гладкие, светло-зеленые с зелеными полосами средней ширины. Плоды выравненные, 3,4-4,8 кг. Транспортабельные. Мякоть очень нежная, красная, отличных вкусовых качеств. Семена мелкие, коричневые с крапчатостью. Предназначен для выращивания в пленочных теплицах и под укрытиями. В южных регионах – в открытом грунте, путем прямого посева в апреле.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см. Урожайность 1,2-1,5 кг/м2.</t>
        </r>
        <r>
          <rPr>
            <sz val="8"/>
            <color indexed="81"/>
            <rFont val="Tahoma"/>
            <charset val="204"/>
          </rPr>
          <t xml:space="preserve">
</t>
        </r>
      </text>
    </comment>
    <comment ref="M39" authorId="1">
      <text>
        <r>
          <rPr>
            <sz val="8"/>
            <color indexed="81"/>
            <rFont val="Tahoma"/>
            <charset val="1"/>
          </rPr>
          <t xml:space="preserve">Мякоть насыщено-красного цвета, сладкая, ароматная, с большим содержанием сока.Растение довольно сильнорослое, растет быстро. Плети светло-зеленые, листья насыщенно-зеленые.Плоды весят в среднем 5-6 кг. Но если выращивать этот сорт в средних, а не южных областях, масса будет, скорее всего, до 3 кг. Форма округлая, может быть немного продолговатой. Корка гладкая темно-зеленого цвета со светлыми полосами. Полосы не ровные, их края зигзагообразные. Кожура толстая, что обеспечивает плодам долгую сохранность и устойчивость к механическим повреждениям. Семена темно-коричневые или черные.
</t>
        </r>
      </text>
    </comment>
    <comment ref="M40" authorId="0">
      <text>
        <r>
          <rPr>
            <sz val="8"/>
            <color indexed="81"/>
            <rFont val="Tahoma"/>
            <family val="2"/>
            <charset val="204"/>
          </rPr>
          <t xml:space="preserve">Раннеспелый (82-105 дней от всходов до плодоношения) сорт. Растения длинноплетистые, со среднерассеченной листовой пластинкой. Плоды удлиненно-округлые, зеленые, с темно-зелеными полосами, массой 3-6 кг. Кора средней толщины. Мякоть красная, сахаристая, отличных вкусовых качеств. Семена средние, черные. Предназначен для выращивания в пленочных теплицах и открытом грунте.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Возможно выращивание в свободной культуре врасстил. Полив умеренный, особенно в период созревания плодов. Схема посадки 70х150 см. Урожайность 7,1-7,7 кг/м2
</t>
        </r>
      </text>
    </comment>
    <comment ref="M41" authorId="1">
      <text>
        <r>
          <rPr>
            <sz val="10"/>
            <color indexed="81"/>
            <rFont val="Tahoma"/>
            <family val="2"/>
            <charset val="204"/>
          </rPr>
          <t>Надежный, скороспелый сорт, стабильно вызревающий в средней полосе. Вступает в плодоношение через 75-80 дней от всходов. Растения засухоустойчивые, средней мощности, число плетей 3-4 штуки, длина главной – 150-180 см. Плод округлый, кора толщиной 0,8-1,2 см. Средняя масса товарного плода 2 кг, максимальная – 4 кг. Мякоть сладкая, сочная, превосходного десертного вкуса. Богата железом, калием и магнием, фолиевой кислотой и другими витаминами. Зрелый плод в надлежащих условиях хранится 40 дней без потери потребительских качеств.</t>
        </r>
      </text>
    </comment>
    <comment ref="M42" authorId="1">
      <text>
        <r>
          <rPr>
            <sz val="10"/>
            <color indexed="81"/>
            <rFont val="Tahoma"/>
            <family val="2"/>
            <charset val="204"/>
          </rPr>
          <t xml:space="preserve">Сорт раннеспелый. Растение плетистое, главная плеть длинная. Листовая пластинка среднего размера, зелёная, сильнорассечённая, слабоморщинистая. Плод округлый, фон светло-зелёный - зелёный, полосы тёмно-зелёные, размытые, широкие. Масса плода - 2,7 кг (максимальная - 3,5 кг). Кора тонкая. Мякоть розово-красная - красная, средней плотности. Вкус отличный. Семена среднего размера, коричневые. Урожайность товарных плодов - 2,4 кг/кв.м. Для местного потребления. Плоды сохраняют товарные качества в течение 20 дней после съёма. </t>
        </r>
      </text>
    </comment>
    <comment ref="M43" authorId="1">
      <text>
        <r>
          <rPr>
            <sz val="10"/>
            <color indexed="81"/>
            <rFont val="Tahoma"/>
            <family val="2"/>
            <charset val="204"/>
          </rPr>
          <t>Раннеспелый, высокоурожайный сорт (60-75 дней от момента появления всходов до созревания). Выращивается в открытом грунте и под пленочными укрытиями. Высочайшее качество плодов сочетается с непревзойденной урожайностью при любых погодных условиях. Плоды темно-зеленые, круглой формы, массой 3-6 кг, с тонкой кожицей. Мякоть темно-красная, очень сладкая, с повышенным содержанием сахаров. Отличается великолепной транспортабельностью и устойчивостью к фузариозу.</t>
        </r>
      </text>
    </comment>
    <comment ref="M44" authorId="1">
      <text>
        <r>
          <rPr>
            <sz val="8"/>
            <color indexed="81"/>
            <rFont val="Tahoma"/>
            <family val="2"/>
            <charset val="204"/>
          </rPr>
          <t xml:space="preserve">Раннеспелый (период от полных всходов до первого сбора плодов 70-85 дней). Растение коротко- или среднеплетистое. Длина главной плети не превышает 1,8 м. Стебель тонкий, округлой формы, слабоопушенный. Лист мелкий, сильнорассеченный, с узкими долями. Плод шаровидный, небольшой, массой 1,8-2,5 кг. Поверхность плода гладкая или слегка сегментированная. Окраска черно-зеленая со скрытым рисунком. Кора тонкая, хрупкая. Мякоть оранжево-красная, нежная, сочная, сладкая. Вкусовые качества хорошие. Предназначен для выращивания в пленочных теплицах и в открытом грунте. Посев на рассаду в конце апреля. Срок выращивания рассады 30-35 дней, высадка - в конце мая – начале июня. 
</t>
        </r>
      </text>
    </comment>
    <comment ref="M45" authorId="1">
      <text>
        <r>
          <rPr>
            <sz val="8"/>
            <color indexed="81"/>
            <rFont val="Tahoma"/>
            <family val="2"/>
            <charset val="204"/>
          </rPr>
          <t xml:space="preserve">Арбуз скороспелый Сахарный малыш получил свое название за скороплодность, небольшой размер плодов и сладкий насыщенный вкус. Спелые ягоды обладают следующими характеристиками: средний вес 4-6 кг; правильная круглая форма; темная зеленая кожура с тонкими полосками; сладкий десертный вкус; сочная, рыхлая, зернистая мякоть.Период от первых всходов до полного созревания ягод составляет всего 75 дней. Он устойчив к распространенным заболеваниям, а его урожайность составляет до 10 кг на кв.м.
</t>
        </r>
      </text>
    </comment>
    <comment ref="M46" authorId="1">
      <text>
        <r>
          <rPr>
            <sz val="10"/>
            <color indexed="81"/>
            <rFont val="Tahoma"/>
            <family val="2"/>
            <charset val="204"/>
          </rPr>
          <t>Среднеранний сорт для выращивания в открытом грунте и под временными пленочными укрытиями. Период от полных всходов до созревания плодов 78-80 дней. Плоды округлые, массой 3,5-4,0 кг. Кожура тонкая, плотная, светло-зеленая с серой пятнистостью. Мякоть ярко-красная, сочная, очень сладкая и вкусная.</t>
        </r>
      </text>
    </comment>
    <comment ref="M47" authorId="1">
      <text>
        <r>
          <rPr>
            <sz val="8"/>
            <color indexed="81"/>
            <rFont val="Tahoma"/>
            <family val="2"/>
            <charset val="204"/>
          </rPr>
          <t xml:space="preserve">Раннеспелый гибрид (75-80 дней от всходов до созревания). Предназначен для выращивания в пленочных теплицах. Плоды округлой формы массой 1,1-1,3 кг желтые, покрытые плотной сеткой. Мякоть желтая, сочная, с очень приятным стойким ароматом. Гибрид устойчив к мучнистой росе. На растении образуется 2-3 плода. Выращивают гибрид через рассаду, возраст которой при высадке в конце мая - начале июня должен составлять 30-35 дней. Растения привязывают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м.
</t>
        </r>
      </text>
    </comment>
    <comment ref="M48" authorId="1">
      <text>
        <r>
          <rPr>
            <sz val="8"/>
            <color indexed="81"/>
            <rFont val="Tahoma"/>
            <family val="2"/>
            <charset val="204"/>
          </rPr>
          <t>Раннеспелый (63-77 дней от всходов до первого сбора плодов) сорт для выращивания в пленочных теплицах и открытом грунте (в южных регионах). Растение плетистое. Плод овальный, желтый, со сплошной сеткой, массой 1,4-2,0 кг. Мякоть приятного кремового цвета зернистая, нежная, сочная, с ярким дынным ароматом. Посев на рассаду — в апреле. Высадка рассады — в конце мая-начале июня в возрасте 30-35 дней. Схема посадки 70х150 см. У растений до высоты 50 см удаляют все боковые побеги, последующие прищипывают над 1-3 листом. Полив умеренный, особенно в период созревания плодов.</t>
        </r>
      </text>
    </comment>
    <comment ref="M49" authorId="1">
      <text>
        <r>
          <rPr>
            <sz val="8"/>
            <color indexed="81"/>
            <rFont val="Tahoma"/>
            <family val="2"/>
            <charset val="204"/>
          </rPr>
          <t xml:space="preserve">Скороспелый сорт для открытого грунта и теплиц. Устойчив к заболеваниям культуры. Позволяет получать стабильную урожайность даже в условиях средней полосы. Растения длинноплетистые, крепкие. Созревание плодов наступает через 60-65 дней после появления всходов. Средняя масса дыни 2-2,5 кг. Мякоть светло-кремовая, толстая, сладкая, сочная и очень ароматная. Продукция отличных вкусовых и товарных качеств. Плоды длительно хранятся и хорошо транспортируются, не утрачивая своих свойств. Урожайность сорта – около 2-4,5 кг/м2. 
</t>
        </r>
      </text>
    </comment>
    <comment ref="M50" authorId="1">
      <text>
        <r>
          <rPr>
            <sz val="10"/>
            <color indexed="81"/>
            <rFont val="Tahoma"/>
            <family val="2"/>
            <charset val="204"/>
          </rPr>
          <t xml:space="preserve">Высокопродуктивный сорт ананасного типа. Скороспелый - вегетационный период 70-80 дней. Имеет хорошую полевую устойчивость к комплексу болезней, стабильно плодоносит в средней полосе. Формирует плети длиной около 2 м. Плоды овальные, ярко-желтые, со сплошным сетчатым рисунком, массой 1,5-2 кг. Мякоть белая с розовато-кремовым оттенком, сочная, ароматная, тающая, сладкая, деликатесного вкуса. Рекомендуется использовать в свежем виде как десерт, для приготовления повидла и цукатов. </t>
        </r>
      </text>
    </comment>
    <comment ref="M51" authorId="1">
      <text>
        <r>
          <rPr>
            <sz val="10"/>
            <color indexed="81"/>
            <rFont val="Tahoma"/>
            <family val="2"/>
            <charset val="204"/>
          </rPr>
          <t>Скороспелый сорт с дружным созреванием плодов. Первые дыньки снимают спустя 60-62 дня после появления всходов. Растение плетистое, большинство завязей располагается на боковых побегах. Плоды массой 1,6-1,8 кг (при хорошей агротехнике вырастают до 2,3 кг), со светло-кремовой мякотью толщиной 2,5-3 см. Хрустящая, сладкая, с нежным ароматом эта дыня – настоящее лакомство! Но из-за тонкой кожицы плоды непригодны для транспортировки на дальние расстояния. После съема они сохраняют вкус и аромат до 10 дней. Сорт устойчив к мучнистой росе и толерантен к пероноспорозу. Урожайность 2-2,3 кг/м 2 .</t>
        </r>
      </text>
    </comment>
    <comment ref="M52" authorId="1">
      <text>
        <r>
          <rPr>
            <sz val="10"/>
            <color indexed="81"/>
            <rFont val="Tahoma"/>
            <family val="2"/>
            <charset val="204"/>
          </rPr>
          <t>Раннеспелый сорт (55 дней). Растение плетистое. Плод овальный, желтый, сетка сплошная, средней плотности. Средняя масса плода 1,5 кг, максимальная 3,5 кг. Мякоть светло-кремовая, толстая, зернистая, плотная, нежная, сочная. Семена дыни. Вкус отличный. Урожайность 92-150 ц/га, при орошении 374-398 ц/га. Дыня Дюна хорошо переносит транспортировку.</t>
        </r>
      </text>
    </comment>
    <comment ref="M53" authorId="1">
      <text>
        <r>
          <rPr>
            <sz val="10"/>
            <color indexed="81"/>
            <rFont val="Tahoma"/>
            <family val="2"/>
            <charset val="204"/>
          </rPr>
          <t xml:space="preserve">Сорт скороспелый, от полных всходов до первого сбора плодов 60-70 дней. Плоды округлые, ярко-желтые с крупными оранжевыми пятнами, покрыты густой сеткой. Масса плода 1,0-2,0 кг. Мякоть светло-кремовая, средней толщины, тающая, нежная. Транспортабельность и лежкость для плодов скороспелой группы хорошая. </t>
        </r>
      </text>
    </comment>
    <comment ref="M54" authorId="1">
      <text>
        <r>
          <rPr>
            <sz val="10"/>
            <color indexed="81"/>
            <rFont val="Tahoma"/>
            <family val="2"/>
            <charset val="204"/>
          </rPr>
          <t xml:space="preserve">Относится к раннеспелым крупноплодным сортам: срок ее созревания составляет, как правило, 95-105 дней (в южных регионах этот период может несколько сокращаться), а вес плодов колеблется в пределах трех-пяти килограмм. Плоды данного сорта тыквы немного приплюснутые, кожура имеет серо-зеленый окрас с характерным рисунком, стебли крепкие, коротко- и среднеплетистые. Тыква Лечебная – чрезвычайно ценный сорт, который завоевал популярность среди огородников благодаря великолепным вкусовым качествам (его мякоть отличается насыщенным оранжевым цветом, сочностью, насыщенным ароматом и приятным сладковатым вкусом).
</t>
        </r>
      </text>
    </comment>
    <comment ref="M55" authorId="1">
      <text>
        <r>
          <rPr>
            <sz val="8"/>
            <color indexed="81"/>
            <rFont val="Tahoma"/>
            <family val="2"/>
            <charset val="204"/>
          </rPr>
          <t>Раннеспелый сорт, от всходов до съема плодов – 95-100 дней. Растения плетистые, формируют крупные сегментированные плоды плоско-округлой формы. Средняя масса плода – 3-4 кг, максимальная – 11 кг. Мякоть оранжевая, толстая, вкусная, с высоким содержанием каротина, с выдающимися диетическими и лечебными качествами. Лежкость плодов – до 100 дней с момента съема. Средняя урожайность – 6-10 кг/м2. Сорт устойчив к комплексу болезней культуры.</t>
        </r>
      </text>
    </comment>
    <comment ref="M56" authorId="1">
      <text>
        <r>
          <rPr>
            <sz val="10"/>
            <color indexed="81"/>
            <rFont val="Tahoma"/>
            <family val="2"/>
            <charset val="204"/>
          </rPr>
          <t xml:space="preserve">Сорт относится к позднеспелым — с момента посадки до полного вызревания плода уходит 125-135 дней. Другими словами, возможность собрать урожай появляется не ранее последней декады лета, а зачастую переносится на осень. Переходя к описанию плода, важно отметить в первую очередь его габариты: минимальный вес одной тыковки — 6 кг. Расцветка кожуры может быть темно-серой или зеленой со светлыми вкраплениями. Именно благодаря ей сорт получил свое название. Мякоть на вкус невероятно сладкая (13% сахара), упругая и сочная, многим нравится ее ярко-оранжевый окрас.
</t>
        </r>
      </text>
    </comment>
    <comment ref="M57" authorId="1">
      <text>
        <r>
          <rPr>
            <sz val="8"/>
            <color indexed="81"/>
            <rFont val="Tahoma"/>
            <family val="2"/>
            <charset val="204"/>
          </rPr>
          <t xml:space="preserve"> Тыква Гитара мускатная –сорт раннеспелого срока созревания с высокой урожайностью. Максимальная длина плети 200-400 см. Урожайность с одного кв. м. 6-10 кг.Плод по своей форме напоминает гитару. Кожура ярко-оранжевая окраса. Мякоть оранжевая, сладкая, ароматная. Масса тыквы 2-4 кг.
</t>
        </r>
      </text>
    </comment>
    <comment ref="M58" authorId="1">
      <text>
        <r>
          <rPr>
            <sz val="10"/>
            <color indexed="81"/>
            <rFont val="Tahoma"/>
            <family val="2"/>
            <charset val="204"/>
          </rPr>
          <t>Тыква столового и диетического назначения. Сорт среднепоздний, формирует урожай примерно за 120 дней от всходов. Растения среднеплетистые, засухоустойчивые; на каждом вызревает 2-4 плоскоокруглых плода с сегментированной поверхностью, массой 4-5 кг. Кожура оранжево-коричневая, кожистая, с восковым налетом; режется легко. Семенное гнездо небольшое. Мякоть морковно-красная, ароматная, хрустящая, с высоким содержанием сахаров, каротина, пектиновых веществ, полезных микроэлементов. Кулинарное использование неограниченное – в сыром, вареном, жареном, печеном, тушеном виде; приготовление сока, пюре, повидла, цукатов. Плоды лежкие, хранятся 4-5 месяцев без потери качества.</t>
        </r>
      </text>
    </comment>
    <comment ref="M59" authorId="1">
      <text>
        <r>
          <rPr>
            <sz val="8"/>
            <color indexed="81"/>
            <rFont val="Tahoma"/>
            <family val="2"/>
            <charset val="204"/>
          </rPr>
          <t xml:space="preserve">Сорт среднепоздний. Растение длинноплетистое. Плод цилиндрический, длинной 45-50 см, гладкий, оранжевого цвета, массой 4,5-6,8 кг. Мякоть темно-оранжевая, плотная, хрустящая, сладкая, очень нежная. Питательные и диетические свойства высокие. Сорт устойчив к пониженным температурам и другим неблагоприятным условиям. Отличается высокой урожайностью, транспортабельностью, хорошей лежкостью плодов.
Посев в открытый грунт в конце мая – начале июня, в лунки по 2-3 шт, на глубину 5-6 см, с шагом между лунками 70 см. После всходов прореживают. Можно выращивать рассадой,  высадка 20-ти дневной рассады в открытый грунт, как минует угроза заморозков. Главный стебель прищипывают над 4 листом, на боковых оставляют по 1-2 завязи.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M60" authorId="1">
      <text>
        <r>
          <rPr>
            <sz val="10"/>
            <color indexed="81"/>
            <rFont val="Tahoma"/>
            <family val="2"/>
            <charset val="204"/>
          </rPr>
          <t>Неприхотливый урожайный сорт с плодами «порционного» размера. Растение длинно- плетистое. Плоды массой 2,5-3 кг (при хорошей агротехнике и нормировании плодов – до 4 кг) созревают спустя 85-100 дней после появления всходов. Семена крупные, мякоть плотная, без волокон, желто-оранжевого цвета, богатая каротином. Сладкая, вкусная, отлично подходит для жарки, запекания и приготовления пирогов. При термической обработке появляется нежный ореховый привкус. Кора тоньше, чем у других сортов, легко режется ножом. Тыквы хорошо транспортируются и хранятся в течение 100 дней после съема. Урожайность 4-5 кг/м2.</t>
        </r>
      </text>
    </comment>
    <comment ref="M61" authorId="1">
      <text>
        <r>
          <rPr>
            <sz val="10"/>
            <color indexed="81"/>
            <rFont val="Tahoma"/>
            <family val="2"/>
            <charset val="204"/>
          </rPr>
          <t>Относится к среднеспелым разновидностям (100-110 дней). Холодостойкая. Куст плетистый, на одном растении образуется 3-5 плодов весом от 4 до 6 кг. Внутри они желтые, сладковатые на вкус, при хранении количество сахаров и каротина увеличивается. Семена оливково-зеленые, в них много цинка и витаминов. Тыква Голосемянка предназначена не только для получения семян, но и для приготовления блюд.</t>
        </r>
      </text>
    </comment>
    <comment ref="M62" authorId="1">
      <text>
        <r>
          <rPr>
            <sz val="10"/>
            <color indexed="81"/>
            <rFont val="Tahoma"/>
            <charset val="1"/>
          </rPr>
          <t>Позднеспелый (124-130 дней) сорт. Растение длинноплетистое (до 6 м). Плоды овальные, слабосегментированные, темно-розовые с оранжевым оттенком, со светлыми пятнами и тёмно-зелёной сеткой, массой 5-7 кг. Мякоть ярко-оранжевая, почти красная, хрустящая, сладкая. Содержит большое количество каротина. Ценность сорта: отлично подходит для лечебного и детского питания. Употребляется для улучшения пищеварения, обмена веществ, укрепления иммунитета, при депрессиях и бессоннице. Рекомендуется для использования в свежем, варёном, тушёном, консервированном, вяленом и сушёном виде, в качестве самостоятельных блюд, гарнира, десерта и соков.</t>
        </r>
      </text>
    </comment>
    <comment ref="M63" authorId="0">
      <text>
        <r>
          <rPr>
            <sz val="10"/>
            <color indexed="81"/>
            <rFont val="Tahoma"/>
            <family val="2"/>
            <charset val="204"/>
          </rPr>
          <t>Среднепоздний (112-138 дней) сорт. Растение длинноплетистое, длина главного стебля до 7 м. Плоды шаровидные, гладкие, слабосегментированные, жёлто-оранжевые, с тонкой корой, массой 10-20 (до 50) кг, с кремово-жёлтой, рыхлой, мало сладкой мякотью. Урожайность 3,2 – 6,3 кг/м2. Ценность сорта: устойчивость к гнилям плодов, к мучнистой росе и бактериозу, крупноплодность, высокая урожайность. Ценный диетический продукт. Содержит витамины, пектин, органические кислоты, минеральные соли. Рекомендуется для употребления в свежем и переработанном виде, для приготовления соков.</t>
        </r>
        <r>
          <rPr>
            <sz val="8"/>
            <color indexed="81"/>
            <rFont val="Tahoma"/>
            <charset val="204"/>
          </rPr>
          <t xml:space="preserve">
</t>
        </r>
      </text>
    </comment>
    <comment ref="M65" authorId="1">
      <text>
        <r>
          <rPr>
            <sz val="8"/>
            <color indexed="81"/>
            <rFont val="Tahoma"/>
            <family val="2"/>
            <charset val="204"/>
          </rPr>
          <t>Среднеранний, урожайный сорт. От всходов до первой уборки бобов 70-85 дней. Растения высотой 85-105 см. В технической спелости бобы сахарные, без пергаментного слоя. Длина 10-13 см, ширина 2-2,5 см. Зеленые бобы и семена в молочной спелости используются в кулинарии, для консервирования и замораживания. Урожайность бобов 0,6- 0,8 кг/м 2 , семян 0,2-0,3 кг. Сорт хорошо переносит неблагоприятные погодные условия.</t>
        </r>
      </text>
    </comment>
    <comment ref="M66" authorId="0">
      <text>
        <r>
          <rPr>
            <sz val="9"/>
            <color indexed="81"/>
            <rFont val="Tahoma"/>
            <family val="2"/>
            <charset val="204"/>
          </rPr>
          <t xml:space="preserve">Среднеспелый сорт, от всходов до технической спелости бобов 70 дней, до созревания семян 90-110 дней. Растения высотой до 1 м, слабоветвящиеся. На растении созревает до 10 бобов, содержащих 4-5 крупных семян, в зрелом виде светло-коричневых. Урожайность 0,5 кг/м2.   </t>
        </r>
        <r>
          <rPr>
            <sz val="8"/>
            <color indexed="81"/>
            <rFont val="Tahoma"/>
            <charset val="204"/>
          </rPr>
          <t xml:space="preserve">
</t>
        </r>
      </text>
    </comment>
    <comment ref="M67" authorId="1">
      <text>
        <r>
          <rPr>
            <b/>
            <sz val="10"/>
            <color indexed="81"/>
            <rFont val="Tahoma"/>
            <family val="2"/>
            <charset val="204"/>
          </rPr>
          <t>Пользователь:</t>
        </r>
        <r>
          <rPr>
            <sz val="10"/>
            <color indexed="81"/>
            <rFont val="Tahoma"/>
            <family val="2"/>
            <charset val="204"/>
          </rPr>
          <t xml:space="preserve">
Сорт сахарный, раннеспелый (от полных всходов до наступления технической спелости 45-50 дней) . Стебель длиной 50-70 см. Боб слабоизогнутый, с острой верхушкой, длинный, широкий, в технической спелости светло-зеленый.количество зерен в бобе 9-11. Урожайность 5-6 т/га. Недозрелые бобы используют в свежем виде, кулинарии и для консервирования. Бобы без пергаментного слоя.</t>
        </r>
      </text>
    </comment>
    <comment ref="M68" authorId="1">
      <text>
        <r>
          <rPr>
            <sz val="10"/>
            <color indexed="81"/>
            <rFont val="Tahoma"/>
            <family val="2"/>
            <charset val="204"/>
          </rPr>
          <t xml:space="preserve">Раннеспелый, мозговой. Период от полных всходов до технической спелости горошка 42-54 дня. Созревание плодов дружное. Растение полукарликовое. Стебель темно-зеленый с восковым налетом, без опушения, высотой 70-90 см. Число междоузлий 18-20, до первого соцветия 10-11. Лист сложный, яйцевидный, среднего размера, темно-зеленый, цельнокрайний. Цветок белый, крупный, на цветоносе 2 цветка. Боб лущильный, остроконечный, слабоизогнутый, зеленый. На растении 12-18 бобов, семян в бобе 8-10. Семена мозговые, желтые и изумрудно-зеленые, рубчик белый. Горошек в технической спелости зеленый. Вкусовые качества свежего и консервированного горошка хорошие и отличные. Товарная урожайность 8,7-12,7 т/га. Относительно устойчив к аскохитозу и белой гнили. В сильной степени поражается фузариозом. Ценность сорта: высокая урожайность, дружное формирование урожая, хорошее качество свежей и консервированной продукции. </t>
        </r>
      </text>
    </comment>
    <comment ref="M69" authorId="1">
      <text>
        <r>
          <rPr>
            <sz val="10"/>
            <color indexed="81"/>
            <rFont val="Tahoma"/>
            <family val="2"/>
            <charset val="204"/>
          </rPr>
          <t>Раннеспелый сахарный сорт огородной бобовой культуры. Отличается хорошими вкусовыми качествами (мягкий, сладкий), неприхотливостью в уходе, высокой урожайностью. Главной особенностью сорта является отсутствие пергаментной оболочки в стручках, благодаря чему зерна можно употреблять вместе со стручками. Плоды хороши для использования в свежем виде, для замораживания и консервации.</t>
        </r>
      </text>
    </comment>
    <comment ref="M70" authorId="1">
      <text>
        <r>
          <rPr>
            <sz val="10"/>
            <color indexed="81"/>
            <rFont val="Tahoma"/>
            <family val="2"/>
            <charset val="204"/>
          </rPr>
          <t>Это раннеспелый сорт, который отличается дружным созреванием бобов. Также отличительной чертой данного сорта являются прекрасные вкусовые качества, благодаря которым, он нашел широкое применение в кулинарии: его консервируют, замораживают, используют для приготовления блюд.</t>
        </r>
      </text>
    </comment>
    <comment ref="M71" authorId="1">
      <text>
        <r>
          <rPr>
            <sz val="10"/>
            <color indexed="81"/>
            <rFont val="Tahoma"/>
            <family val="2"/>
            <charset val="204"/>
          </rPr>
          <t>Среднеспелый (период от полных всходов до технической спелости 42-45 дней) дружносозревающий сорт сахарного гороха. Стебли длиной до 100см. Бобы длинные, широкие, зеленого цвета, с острой верхушкой, изогнутой формы. Горошек обладает нежным и сладким вкусом, является отличным лакомством прямо на грядке, прекрасно подходит для потребления в сыром виде, рекомендован для использования в кулинарии и для консервирования.</t>
        </r>
      </text>
    </comment>
    <comment ref="M72" authorId="1">
      <text>
        <r>
          <rPr>
            <sz val="10"/>
            <color indexed="81"/>
            <rFont val="Tahoma"/>
            <family val="2"/>
            <charset val="204"/>
          </rPr>
          <t>Раннеспелый (период от всходов до начала технической спелости 53-55 дней) сорт усатой формы овощного гороха. Отличается скороспелостью и самым длительным периодом плодоношения среди всех ранних сортов овощного гороха. Высота растения – 70-85 см. Бобы слабоизогнутые, средней длины, зеленые. В бобе содержится 8-9 крупных, сладких горошин отличного вкуса и качества. Прекрасный продукт для использования в свежем виде, в домашней кулинарии, консервирования и замораживания.</t>
        </r>
      </text>
    </comment>
    <comment ref="M73" authorId="1">
      <text>
        <r>
          <rPr>
            <sz val="8"/>
            <color indexed="81"/>
            <rFont val="Tahoma"/>
            <family val="2"/>
            <charset val="204"/>
          </rPr>
          <t xml:space="preserve">Раннеспелый (45-50 дней от всходов до технической спелости) высокоурожайный сорт спаржевой фасоли. Растение высокорослое, вьющееся (до 250 см). Листья зеленые, морщинистые, среднего размера. Цветки мелкие, белые. Бобы в технической спелости слабоизогнутые, светло-желтые, длиной 24-30 см, на поперечном разрезе эллиптические до яйцевидных, без волокна и пергаментного слоя, сочные. Клювик боба короткий, слабоизогнутый. Высота прикрепления нижних бобов — 25 см. Используют в кулинарии, консервировании, замораживании. Вкусовые качества отличные. Выращивают прямым посевом в грунт в мае-июне на глубину 2-3 см по схеме 15х20 см. Семена среднего размера, белые, почковидные. Растение нуждается в опоре.
</t>
        </r>
      </text>
    </comment>
    <comment ref="M74" authorId="1">
      <text>
        <r>
          <rPr>
            <sz val="10"/>
            <color indexed="81"/>
            <rFont val="Tahoma"/>
            <family val="2"/>
            <charset val="204"/>
          </rPr>
          <t xml:space="preserve">Раннеспелый сорт спаржевой фасоли для домашней кулинарии, замораживания и консервирования. От всходов до технической спелости 44-49 дней. Растение высокорослое, вьющееся.Листья зеленые, морщинистые,среднего размера.Цветки белые.Бобы в технической спелости изогнутые, зеленые, длиной 18-20 см, шириной 0,8-1,0 см, на поперечном разрезе округлые, без волокна и пергаментного слоя. Клювик боба короткий, слабоизогнутый. Высота прикрепления нижних бобов - 25 см. Выращивают прямым посевом в грунт в мае-июне на глубину 2-3 см по схеме 15х20 см.Семена белые, почковидные, мелкие. Растение нуждается в опоре. </t>
        </r>
      </text>
    </comment>
    <comment ref="M75" authorId="1">
      <text>
        <r>
          <rPr>
            <sz val="10"/>
            <color indexed="81"/>
            <rFont val="Tahoma"/>
            <family val="2"/>
            <charset val="204"/>
          </rPr>
          <t>Раннеспелый кустовой сорт спаржевой фасоли. Вегетационный период - 50 дней. Куст прочный, компактный, прямостоячий, высотой до 40-45 см. Стручки желтого цвета, мясистые, очень сочные с приятным вкусом, безволокнистые. Длина стручков до 20 см. Семена белого цвета. Сорт предназначен для консервирования, замораживания, а также для приготовления различных блюд. Ценный содержанием сахара, белков, витаминов (А, В, С) и минералов.
Отличается дружественным созреванием, высокой урожайностью.</t>
        </r>
      </text>
    </comment>
    <comment ref="M76" authorId="1">
      <text>
        <r>
          <rPr>
            <sz val="10"/>
            <color indexed="81"/>
            <rFont val="Tahoma"/>
            <family val="2"/>
            <charset val="204"/>
          </rPr>
          <t xml:space="preserve">Скороспелый сорт. Период от всходов до технической спелости бобов 45-50 дней, до созревания семян 70-75 дней. Растения кустовые, слабораскидистые, высотой 35-40 см. Бобы без пергаментного слоя и волокна, длиной 9-12 см, шириной 0,6-1 см, сочные, мясистые. Вкусовые качества отличные. Рекомендуются для домашней кулинарии и для консервирования. Товарная урожайность бобов в технической спелости-1,2-1,6 кг/м2. Сорт отличается продолжительным периодом плодоношения (от первого сбора до последнего 63-75 дней) и устойчивостью к антракнозу. </t>
        </r>
      </text>
    </comment>
    <comment ref="M77" authorId="1">
      <text>
        <r>
          <rPr>
            <sz val="10"/>
            <color indexed="81"/>
            <rFont val="Tahoma"/>
            <family val="2"/>
            <charset val="204"/>
          </rPr>
          <t xml:space="preserve">
Среднеспелый (55 дней от всходов до плодоношения) сорт КРАПИНКА спаржевой фасоли. Растение вьющееся, длина плетей достигает 2 м. Рекомендуется для выращивания на опорах. Бобы без пергаментного слоя и волокна, длиной 15-17 см. Благодаря высокой декоративности, можно использовать для вертикального озеленения, создания тенистых уголков. Кроме того, сорт порадует вас высокой урожайностью, неприхотливостью и  устойчивостью к антракнозу и бактериозу. </t>
        </r>
      </text>
    </comment>
    <comment ref="M78" authorId="1">
      <text>
        <r>
          <rPr>
            <sz val="10"/>
            <color indexed="81"/>
            <rFont val="Tahoma"/>
            <family val="2"/>
            <charset val="204"/>
          </rPr>
          <t>Среднеспелый спаржевый сорт (период от полных всходов до технической спелости 80-85 дней). Растения высокорослые, вьющиеся (высотой до 200 см), требующие опоры. Бобы-лопатки длиной до 20 см, желтой окраски, без пергаментного слоя и волокна. На растении одновременно созревает 70-77 бобов. Товарная урожайность бобов – 2,5 кг/м2. Семена белые. Недозрелые плоды используют в домашней кулинарии, для консервирования и замораживания.</t>
        </r>
      </text>
    </comment>
    <comment ref="M79" authorId="1">
      <text>
        <r>
          <rPr>
            <sz val="10"/>
            <color indexed="81"/>
            <rFont val="Tahoma"/>
            <family val="2"/>
            <charset val="204"/>
          </rPr>
          <t xml:space="preserve">Среднепоздний сорт для использования в кулинарии и консервирования.Период от полных всходов до полного созревания семян 100-20 дней, до технической спелости плодов 70-85 дней. Растение вьющееся, длиной 3-3,5 м, требует опору для роста.Бобы мраморно-розовые, мечевидной формы, длиной 15-18 см, в технической спелости изогнутые, эллиптические до яйцевидных, пергаментный слой и волокно отсутствуют на ранних стадиях развития лопатки, средней длины, широкие, верхушка заостренная с клювиком.Масса 100 бобов 784 г. Вкусовые качества продукции отличные.Масса 1000 семян 497-550 г. Фасоль является таким пищевым продуктом, в котором имеются почти все основные вещества, необходимые для нормального питания человека.Семена фасоли по содержанию белков приближаются к мясу и превышают рыбу. В них богатый набор витаминов. </t>
        </r>
      </text>
    </comment>
    <comment ref="M80" authorId="1">
      <text>
        <r>
          <rPr>
            <sz val="10"/>
            <color indexed="81"/>
            <rFont val="Tahoma"/>
            <family val="2"/>
            <charset val="204"/>
          </rPr>
          <t xml:space="preserve">Среднеспелый кустовой сорт спаржевой фасоли. Первый урожай на 55-65 день от всходов. Куст средней высоты – 40-50 см, формирует округлые в поперечном сечении сахарные бобы-лопатки, без пергаментного слоя и без грубого волокна в створках. Товарная урожайность высокая – 1,8-2,6 кг/м2. Сорт устойчив к антракнозу. Вкус приготовленных лопаток отличный, блюда низкокалорийны и очень полезны, легко усваиваются. Рекомендуется для повседневной домашней кулинарии и сезонных заготовок. </t>
        </r>
      </text>
    </comment>
    <comment ref="M81" authorId="1">
      <text>
        <r>
          <rPr>
            <sz val="10"/>
            <color indexed="81"/>
            <rFont val="Tahoma"/>
            <family val="2"/>
            <charset val="204"/>
          </rPr>
          <t xml:space="preserve">Раннеспелая (46-52 дня от всходов до технической спелости) спаржевая фасоль. Растение кустовое компактное, высотой 35-45 см, среднеоблиственное. Бобы в технической спелости светло-желтые, слабоизогнутые, на поперечном сечении эллиптические, средней длины (до 17 см), ширины 1-1,3 см, без пергаментного слоя и волокна, с отличными вкусовыми качествами. Рекомендуется для использования в кулинарии, консервировании. </t>
        </r>
      </text>
    </comment>
    <comment ref="M82" authorId="1">
      <text>
        <r>
          <rPr>
            <sz val="10"/>
            <color indexed="81"/>
            <rFont val="Tahoma"/>
            <family val="2"/>
            <charset val="204"/>
          </rPr>
          <t xml:space="preserve">Раннеспелый (45-50 дней от всходов до технической спелости) высокоурожайный сорт спаржевой фасоли.Растение вьющееся, высокорослое (высотой до 150 см). Бобы слабоизогнутые, длиной 16-21 см, шириной до 1 см, на поперечном разрезе округлые, без пергаментного слоя и волокна, в технической спелости светло-зеленые. Клювик изогнутый, среднего размера. Используют в домашней кулинарии, консервировании и замораживании. Выращивают прямым посевом в грунт в мае-июне на глубину 2-3 см по схеме 15х20 см.Семена белые, среднего размера. Сорт устойчив к основным заболеваниям.Растения нуждаются в опоре. </t>
        </r>
      </text>
    </comment>
    <comment ref="M83" authorId="1">
      <text>
        <r>
          <rPr>
            <sz val="10"/>
            <color indexed="81"/>
            <rFont val="Tahoma"/>
            <family val="2"/>
            <charset val="204"/>
          </rPr>
          <t xml:space="preserve">Раннеспелый. Растение кустовое, средней высоты. Листья светло-зеленые, среднего размера до крупных, слабоморщинистые. Цветки среднего размера, розовые. Бобы в технической спелости слабоизогнутые, без пергаментного слоя и волокна, светло-зеленые, длинные, широкие, на поперечном сечении эллиптические до яйцевидных, верхушка от заостренной до тупой, клювик длинный. Высота прикрепления нижних бобов 20 см. Масса 100 бобов 870 г. Вкусовые качества продукции хорошие. Семена от округлых до эллиптических, белые с фиолетовым оттенком и жилкованием средней интенсивности, крупные. Товарная урожайность бобов 2,5-3,0 кг/кв.м. Вынослив к неблагоприятным погодным условиям. </t>
        </r>
      </text>
    </comment>
    <comment ref="M84" authorId="0">
      <text>
        <r>
          <rPr>
            <sz val="8"/>
            <color indexed="81"/>
            <rFont val="Tahoma"/>
            <family val="2"/>
            <charset val="204"/>
          </rPr>
          <t xml:space="preserve">Высокобелковый сахарный сорт, плодоносит примерно через 70 дней после массовых всходов. Отличается отмен-ной урожайностью в любом регионе. Интересен длинными, интенсивно окрашенными лопатками, без пергаментного слоя и волокна. Растения высокорослые, формируют вьющиеся побеги длиной до 3 м. Выращиваются на опорах – на сетке, шпалере, высоких шестах. В пищу используются молодые недозрелые бобы-лопатки и зерно. Прекрасный продукт для домашней кулинарии и консервирования (в т. ч. замораживания). Кроме пищевой ценности, сорт обладает высокой декоративностью. </t>
        </r>
        <r>
          <rPr>
            <sz val="8"/>
            <color indexed="81"/>
            <rFont val="Tahoma"/>
            <charset val="204"/>
          </rPr>
          <t xml:space="preserve">
</t>
        </r>
      </text>
    </comment>
    <comment ref="M85" authorId="0">
      <text>
        <r>
          <rPr>
            <sz val="8"/>
            <color indexed="81"/>
            <rFont val="Tahoma"/>
            <family val="2"/>
            <charset val="204"/>
          </rPr>
          <t>Среднеспелый сорт спаржевой фасоли. Плодоносит на 55-60 день от всходов. Растения высокорослые (длина побегов 2,5 м), вьющиеся, требуют опоры при выращивании в виде шпалеры или сетки. Бобы-лопатки сахарного типа – без пергаментного слоя и волокна, с высокими питательными и целебными свойствами, интенсивно окрашенные. Прекрасный продукт для домашней кулинарии и сезонных заготовок, в т. ч. замораживания. Сорт отличается отменной урожайностью бобов в любом регионе – 2-2,5 кг/м2. Растения выглядят очень декоративно.</t>
        </r>
        <r>
          <rPr>
            <sz val="8"/>
            <color indexed="81"/>
            <rFont val="Tahoma"/>
            <charset val="204"/>
          </rPr>
          <t xml:space="preserve">
</t>
        </r>
      </text>
    </comment>
    <comment ref="M86" authorId="0">
      <text>
        <r>
          <rPr>
            <sz val="8"/>
            <color indexed="81"/>
            <rFont val="Tahoma"/>
            <family val="2"/>
            <charset val="204"/>
          </rPr>
          <t>Среднеранний спаржевый сорт (65-70 дня от всходов до плодоношения) с дружным созреванием бобов. Растение кустовое, высотой до 60 см. Рекомендуется для выращивания на опорах. Цветки крупные, фиолетовые. Бобы слабоизогнутые, длиной 16 см, без пергаментного слоя и волокна, в биологической спелости темно-фиолетовые. Семена белые, богаты белками, углеводами, минеральными солями и микроэлементами. В пищу используют недозрелые бобы (лопатки) и незрелые семена в свежем виде, в качестве гарниров, вторых блюд, для маринования и замораживания.</t>
        </r>
      </text>
    </comment>
    <comment ref="M89" authorId="1">
      <text>
        <r>
          <rPr>
            <sz val="10"/>
            <color indexed="81"/>
            <rFont val="Tahoma"/>
            <family val="2"/>
            <charset val="204"/>
          </rPr>
          <t xml:space="preserve">Сорт среднеспелый (от всходов до технической спелости 65-70 дней) для выращивания в открытом и защищенном грунте. Корнеплоды гладкие, цилиндрические, массой 0,9-1,0 кг, длиной 30-60 см, диаметром 6-8 см, погружены в почву на 1/3-1/2 длины. Мякоть белая, очень сочная, плотная, нежная. Вкус сладковатый, освежающий, без излишней остроты. Корнеплоды предназначены для свежего потребления и длительного хранения (до марта). Урожайность – 5-7кг/м2. Корнеплоды обладают широким спектром лечебных свойств, их регулярное употребление способствует укреплению иммунитета. </t>
        </r>
      </text>
    </comment>
    <comment ref="M90" authorId="1">
      <text>
        <r>
          <rPr>
            <sz val="8"/>
            <color indexed="81"/>
            <rFont val="Tahoma"/>
            <family val="2"/>
            <charset val="204"/>
          </rPr>
          <t xml:space="preserve">Высокоурожайный, среднеспелый сорт. Период от всходов до технической спелости 60-70 дней. Корнеплоды длинные (40-60 см), цилиндрические, массой 1,1-1,5 кг. Мякоть белая, плотная, сочная,
хрустящая, с приятным вкусом, без жгучего эффекта. Рекомендуется для использования в свежем виде и различной кулинарной переработки. Подходит для непродолжительного хранения. Сорт жаростойкий, устойчив к цветушности. Урожайность – 11-13 кг/м2.
Посев семян в открытый грунт по 2-4 шт. в лунку на глубину 2-3 см. В фазе 2-3-х настоящих листьев растения прореживают. Растениям необходимы своевременные поливы, прополки, рыхления и подкормки. Убирают в один прием до наступления заморозков. Корнеплоды хранят в песке.
</t>
        </r>
      </text>
    </comment>
    <comment ref="M91" authorId="1">
      <text>
        <r>
          <rPr>
            <sz val="8"/>
            <color indexed="81"/>
            <rFont val="Tahoma"/>
            <family val="2"/>
            <charset val="204"/>
          </rPr>
          <t xml:space="preserve">Сорт дайкона Саша используется в свежем виде, обладает отличными вкусовыми качествами. Устойчив к слизистому бактериозу, стеблеванию, холодостойкий.
Раннеспелый, период от всходов до технической спелости 30-40 дней. Корнеплод округлый и овально-округлый, длиной до 11 см, белый, гладкий. Мякоть очень сочная, белая, нежная, плотная. Масса корнеплода - 300-400 г. Урожайность в теплице - 4,5 кг/м2, в открытом грунте - до 3 кг/м2. Корнеплоды сохраняются в течение 1-2 месяцев. Районирован повсеместно.
Посев в два срока: в теплицу ранней весной (апрель), в открытый грунт во второй половине июля в лунки по 2-4 шт на глубину 2-3 см. Схема посева 60х30 см. Растения прореживают в фазе 2-3-х настоящих листьев. К уборке урожая приступают до наступления заморозков. Корнеплоды хранят в песке. 
</t>
        </r>
      </text>
    </comment>
    <comment ref="M93" authorId="0">
      <text>
        <r>
          <rPr>
            <sz val="10"/>
            <color indexed="81"/>
            <rFont val="Tahoma"/>
            <family val="2"/>
            <charset val="204"/>
          </rPr>
          <t>Популярный, холодостойкий, раннеспелый сорт. Формирует урожай за 53-57 дней от всходов. Образует крупные (300-350 г), гладкие и ровные корнеплоды, которые легко выдергиваются из почвы. Мякоть сочная и нежная, сладковатого освежающего вкуса, без острого редичного привкуса. Содержит много витаминов и очень полезна для здорового питания. Используется для свежих салатов, засолки, маринования и тушения. Сорт очень урожайный – до 8 кг/ м 2 , подходит для непродолжительного хранения.</t>
        </r>
        <r>
          <rPr>
            <sz val="8"/>
            <color indexed="81"/>
            <rFont val="Tahoma"/>
            <charset val="204"/>
          </rPr>
          <t xml:space="preserve">
</t>
        </r>
      </text>
    </comment>
    <comment ref="M95" authorId="1">
      <text>
        <r>
          <rPr>
            <sz val="8"/>
            <color indexed="81"/>
            <rFont val="Tahoma"/>
            <family val="2"/>
            <charset val="204"/>
          </rPr>
          <t xml:space="preserve">Популярный, высокоурожайный сорт альпийской земляники с непрерывным плодоношением с июня до заморозков. Формирует компактный куст высотой 15-20 см, не образующий усов. Ягоды сладкие с кислинкой, вкусные, сочные, массой 3-5 г (до 7 г), с интенсивным ароматом лесной земляники. Растения неприхотливые, засухо- и морозоустойчивые, зимуют хорошо, болезнями и вредителями практически не поражаются. Обладают высокой декоративностью – могут выращиваться в цветниках, в горшках на балконах и подоконниках.
Посев семян возможен с февраля по июль. Семена сеют поверхностно на увлажненную и слегка уплотненную почву без заделки. Сверху накрывают стеклом или пленкой до появления массовых всходов. В фазе 1-2 настоящих листьев сеянцы пикируют в горшочки. Посадку в грунт проводят в фазе 5-6 настоящих листьев. 
</t>
        </r>
      </text>
    </comment>
    <comment ref="M96" authorId="0">
      <text>
        <r>
          <rPr>
            <sz val="10"/>
            <color indexed="81"/>
            <rFont val="Tahoma"/>
            <family val="2"/>
            <charset val="204"/>
          </rPr>
          <t>Урожайный сорт мелкоплодной земляники, не образующий усов. Ягоды конической формы, насыщенно-красные, массой до 4 г. Мякоть сладкая, нежная, очень ароматная. Цветение начинается в третьей декаде мая и продолжается непрерывно до заморозков, созревание ягод – с середины июня в течении всего сезона. Первые ягоды собирают в год высевания. Плантация остается на одном месте в течение 2-3 лет. Сорт отличается стабильно высокой урожайностью. Рекомендуется для употребления в свежем виде, проготовления морсов, компотов, варенья и джемов.</t>
        </r>
        <r>
          <rPr>
            <sz val="8"/>
            <color indexed="81"/>
            <rFont val="Tahoma"/>
            <charset val="204"/>
          </rPr>
          <t xml:space="preserve">
</t>
        </r>
      </text>
    </comment>
    <comment ref="M97" authorId="1">
      <text>
        <r>
          <rPr>
            <sz val="8"/>
            <color indexed="81"/>
            <rFont val="Tahoma"/>
            <family val="2"/>
            <charset val="204"/>
          </rPr>
          <t xml:space="preserve">Ремонтантный, зимостойкий сорт мелкоплодной земляники. Кусты безусые, компактные, сомкнутые, высотой 20-25 см. Ягоды продолговатые, значительнее крупнее лесной земляники, массой 4-5 г. Очень вкусные, сладкие, сочные, с ярким земляничным ароматом. Плодоношение обильное и длительное, с июня до поздней осени. Выращивают рассадным способом.
Посев семян возможен с февраля по июль. Семена сеют поверхностно на увлажненную и слегка уплотненную почву без заделки. Сверху накрывают стеклом или пленкой до появления массовых всходов. В фазе 1-2 настоящих листьев сеянцы пикируют в горшочки. Посадку в грунт проводят в фазе 5-6 настоящих листьев. Растениям необходимы регулярные поливы, прополки, рыхления и подкормки.
</t>
        </r>
      </text>
    </comment>
    <comment ref="M98" authorId="1">
      <text>
        <r>
          <rPr>
            <sz val="8"/>
            <color indexed="81"/>
            <rFont val="Tahoma"/>
            <family val="2"/>
            <charset val="204"/>
          </rPr>
          <t xml:space="preserve">Высокоурожайный сорт ремонтантной земляники. Вас порадуют крупные ярко-красные ягоды, с плотной мякотью, очень сладкие и ароматные. Практически непрерывное цветение с мая по октябрь создает основу для получения ягод в этот период. Исключительная декоративность компактного куста с целым морем ягод и белоснежных цветков на многочисленных цветоносах.
</t>
        </r>
      </text>
    </comment>
    <comment ref="M99" authorId="1">
      <text>
        <r>
          <rPr>
            <sz val="8"/>
            <color indexed="81"/>
            <rFont val="Tahoma"/>
            <family val="2"/>
            <charset val="204"/>
          </rPr>
          <t xml:space="preserve">Земляника Руяна отличается высокой урожайностью и непрерывным плодоношением в течение всего сезона. Растения имеют компактный куст и дают крупные ягоды красивой формы и яркой окраски. Ягоды вкусные, с очень насыщенным ароматом лесной земляники, сочной и плотной мякотью, начинают созревать на две недели раньше других сортов. Сорт отличается высокой зимостойкостью, устойчивостью к засухе и ко многим заболеваниям и вредителям. Может выращиваться как горшечная культура.
</t>
        </r>
      </text>
    </comment>
    <comment ref="M101" authorId="1">
      <text>
        <r>
          <rPr>
            <sz val="8"/>
            <color indexed="81"/>
            <rFont val="Tahoma"/>
            <family val="2"/>
            <charset val="204"/>
          </rPr>
          <t xml:space="preserve">Раннеспелый сорт, период от полных всходов до начала плодоношения 45-50 дней. Растения кустовые, преимущественно женского типа цветения. Кусты компактные, плетей мало, главный побег короткий. Плоды цилиндрической формы, массой до 1,3 кг, с тонкой темно-зеленой кожицей. Мякоть беловато-желтая, очень нежная, вкусная. Урожайность – 7-8 кг/м2. Плоды отличаются длительным периодом хранения без потери товарных качеств и хорошей транспортабельностью.Посев семян в открытый грунт по 2-3 шт. в лунку. В фазе 1-го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t>
        </r>
      </text>
    </comment>
    <comment ref="M102" authorId="1">
      <text>
        <r>
          <rPr>
            <sz val="10"/>
            <color indexed="81"/>
            <rFont val="Tahoma"/>
            <family val="2"/>
            <charset val="204"/>
          </rPr>
          <t xml:space="preserve">Раннеспелый, высокоурожайный сорт. Растение кустовое, компактное. Плоды цилиндрические, массой 0,9-1,2 кг, длиной 16-18 см, с гладкой кожицей, белой мякотью, содержат много витаминов. Прекрасно подходит для консервирования, потребления в свежем виде и приготовления кабачковой икры.  </t>
        </r>
      </text>
    </comment>
    <comment ref="M104" authorId="1">
      <text>
        <r>
          <rPr>
            <sz val="10"/>
            <color indexed="81"/>
            <rFont val="Tahoma"/>
            <family val="2"/>
            <charset val="204"/>
          </rPr>
          <t>Сорт – кустовой. Растение компактное, плетей мало. Период созревания составляет 35–45 дней. Плоды имеют форму цилиндра, у основания слаборебристые. Окраска тускло-белая. Мякоть либо белая, либо светло-желтая. Масса обычно от 600 г до 900 г. Если сравнивать с другими тыквенными, то этот сорт кабачка наиболее устойчив к низким температурам, поэтому не представляет сложностей в уходе. Используют в приготовлении различных блюд, а также весьма популярной в наше время стала кабачковая икра. Плоды обладают отличными вкусовыми качествами.</t>
        </r>
      </text>
    </comment>
    <comment ref="M105" authorId="1">
      <text>
        <r>
          <rPr>
            <sz val="8"/>
            <color indexed="81"/>
            <rFont val="Tahoma"/>
            <family val="2"/>
            <charset val="204"/>
          </rPr>
          <t xml:space="preserve">Среднеранний (48-50 дней от всходов до технической спелости) урожайный гибрид. Растение среднеплетистое. Плоды цилиндрические, кремового цвета, небольшие, массой 0,4-0,7 кг. Мякоть плотная, сочная, прекрасного вкуса. Гибрид устойчив к повышенным температурам. Урожайность до 11 кг/м?. Плоды употребляют в вареном, тушеном и жареном виде, а также свежими (молодые завязи) в салатах. Из них получается аппетитное консервированное ассорти. Зрелые крупные плоды хранятся до 4 месяцев. Выращивают прямым посевом в открытый грунт в конце мая — начале июня на глубину 5-6 см по схеме 70х100 см.
</t>
        </r>
      </text>
    </comment>
    <comment ref="M106" authorId="1">
      <text>
        <r>
          <rPr>
            <sz val="10"/>
            <color indexed="81"/>
            <rFont val="Tahoma"/>
            <family val="2"/>
            <charset val="204"/>
          </rPr>
          <t>Раннеспелый. Пригоден для приготовления икры. Растение полуплетистое. Лист среднего размера до крупного, зеленый, без пятнистости, слаборассеченный. Плод в технической спелости цилиндрический, белый, средней длины и диаметра. Масса плода 0,6-1,8 кг. Мякоть бело-желтая. Вкус хороший и отличный. Содержание сухого вещества 7,5%, общего сахара 3,9%. Семена эллиптические, среднего размера, кремовые.</t>
        </r>
      </text>
    </comment>
    <comment ref="M107" authorId="1">
      <text>
        <r>
          <rPr>
            <sz val="10"/>
            <color indexed="81"/>
            <rFont val="Tahoma"/>
            <family val="2"/>
            <charset val="204"/>
          </rPr>
          <t>Скороспелый, высокоурожайный сорт, вступает в плодоношение на 45-47 день. Растение кустовое. Плод цилиндрический, длиной до 20 см, гладкий, белый. Мякоть светлая, плотная, нежная, с повышенным содержанием витаминов. Обладает великолепными кулинарными качествами, рекомендуется для приготовления диетического питания.</t>
        </r>
      </text>
    </comment>
    <comment ref="M108" authorId="1">
      <text>
        <r>
          <rPr>
            <sz val="8"/>
            <color indexed="81"/>
            <rFont val="Tahoma"/>
            <family val="2"/>
            <charset val="204"/>
          </rPr>
          <t xml:space="preserve">Ранний гибрид, плодоносит на 38-42 день от всходов. И зеленцы, и зрелые плоды имеют наиболее светлую окраску среди всех кабачков. Плоды массой 500-600 г. Мякоть белая, плотная, содержит 5-6% сухих веществ, 2,5-3% сахаров, 20-25 мг% витамина С. Рекомендуется для столовых целей и консервирования. Вкус продукции отличный. Урожайность 5-6 кг/м2.Посев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Необходимы своевременные поливы, прополки, рыхления и подкормки. Для стимуляции плодообразования сбор плодов проводят регулярно.  
</t>
        </r>
      </text>
    </comment>
    <comment ref="M109" authorId="1">
      <text>
        <r>
          <rPr>
            <sz val="8"/>
            <color indexed="81"/>
            <rFont val="Tahoma"/>
            <family val="2"/>
            <charset val="204"/>
          </rPr>
          <t xml:space="preserve">Среднераниий (50 дней от всходов до технической спелости) гибрид. Растение полуплетистое. Плоды в технической спелости булавовидной формы, ребристые, беловато-зеленые, средней длины, небольшого диаметра, массой 0,5-0,8 кг. Мякоть толстая, нежная, сочная, очень вкусная. Гибрид устойчив к повышенным температурам. Урожайность до 10,8 кг/м?. Плоды употребляют в вареном, тушеном и жареном виде, а также свежими (молодые завязи) в салатах. Из них получается аппетитное консервированное ассорти. 
</t>
        </r>
      </text>
    </comment>
    <comment ref="M110" authorId="1">
      <text>
        <r>
          <rPr>
            <sz val="8"/>
            <color indexed="81"/>
            <rFont val="Tahoma"/>
            <family val="2"/>
            <charset val="204"/>
          </rPr>
          <t xml:space="preserve">Раннеспелый (43-51 день от всходов до начала созревания) сорт. Растение кустовое, хорошо развитое. Плод желтый, цилиндрический, с высокими товарными качествами, массой 0,7-1,9 кг. Поверхность плода гладкая или слаборебристая. Кора тонкая. Мякоть светло-желтая, нежная, плотная. Плодоношение обильное урожайность до 8,0 кг/м2. Вкусовые качества замороженных плодов отличные, они обладают ценными питательными свойствами используются для приготовления диетических гарниров, овощного рагу, оладьев. 
</t>
        </r>
      </text>
    </comment>
    <comment ref="M112" authorId="1">
      <text>
        <r>
          <rPr>
            <sz val="10"/>
            <color indexed="81"/>
            <rFont val="Tahoma"/>
            <family val="2"/>
            <charset val="204"/>
          </rPr>
          <t xml:space="preserve">Рекомендуется для столовых целей и консервирования. Раннеспелый. Растение кустовое. Лист среднего размера, зеленый до темно-зеленого, сильнорассеченный, с пятнистостью. Плод цилиндрический, длинный с шейкой, среднего диаметра, темно-зеленый с белой пятнистостью, сильноглянцевый. Мякоть средней плотности, нежная, толщиной 3 см. Масса плода 0,9-1,9 кг. Вкус хороший и отличный. Семена эллиптические, беловатые. Масса 1000 семян 180 г. </t>
        </r>
      </text>
    </comment>
    <comment ref="M113" authorId="1">
      <text>
        <r>
          <rPr>
            <sz val="10"/>
            <color indexed="81"/>
            <rFont val="Tahoma"/>
            <family val="2"/>
            <charset val="204"/>
          </rPr>
          <t xml:space="preserve">Кабачок цуккини. Растение кустовое. Сорт высокоурожайный. Для открытого грунта. Сроки созревания: ранний, на 43-62 день после всходов дает урожай. Плоды массой 0,8-0,9 кг. Поверхность кабачка гладкая или слаборебристая, форма цилиндрическая с сужением к цветоножке. Использование: универсального использования. Растения кустовые, не занимают много места на огороде. Плоды отличаются повышенным содержанием каротина, поэтому особенно хороши для приготовления детского и диетического питания. Плоды могут некоторое время храниться без потери товарного вида. Оригинального желтого цвета плоды хорошо сочетаются с зелеными и белыми кабачками. </t>
        </r>
      </text>
    </comment>
    <comment ref="M114" authorId="1">
      <text>
        <r>
          <rPr>
            <sz val="10"/>
            <color indexed="81"/>
            <rFont val="Tahoma"/>
            <family val="2"/>
            <charset val="204"/>
          </rPr>
          <t>Ранний сорт, вступает в плодоношение на 45-48 день от всходов. Образует компактные, кустовые растения, насыщенные женскими цветками. Формирует цилиндрические плоды средних длины и диаметра, с тонкой, темно-зеленой кожурой, массой 0,6-1,0 кг. Мякоть плода белая, плотная, сочная, с богатым комплексом витаминов, полезных минеральных солей и других биологически активных соединений. Урожайность – 7-9 кг/м2. Сорт хорошо переносит пониженные температуры воздуха. Предназначен для повседневной домашней кулинарии и переработки на зимние заготовки. Вкус продукции отличный.</t>
        </r>
      </text>
    </comment>
    <comment ref="M115" authorId="1">
      <text>
        <r>
          <rPr>
            <sz val="10"/>
            <color indexed="81"/>
            <rFont val="Tahoma"/>
            <family val="2"/>
            <charset val="204"/>
          </rPr>
          <t xml:space="preserve">Кабачок цуккини. Сорт высокоурожайный. Для открытого грунта. Сроки созревания: раннеспелый, на 38-40 день после всходов дает урожай. Плоды массой 0,7-0,9 кг. Использование: универсального использования. Куст малооблиственный, с повышенным образованием женских цветков. Плоды удлиненно-цилиндрические, необычной черно-зеленой окраски. Мякоть зеленая, сочная, очень вкусная. Плоды могут некоторое время храниться без потери товарного вида. Сорт обладает хорошей устойчивостью к мучнистой росе. </t>
        </r>
      </text>
    </comment>
    <comment ref="M116" authorId="0">
      <text>
        <r>
          <rPr>
            <sz val="10"/>
            <color indexed="81"/>
            <rFont val="Tahoma"/>
            <family val="2"/>
            <charset val="204"/>
          </rPr>
          <t>Раннеспелый сорт от всходов до начала плодоношения 46-49 дней. Растения кустовые, компактные, устойчивые к кратковременным похолоданиям. Плоды цилиндрические, массой 1-1,5 кг. Мякоть плотная, оранжево-желтая, с превосходными вкусовыми качествами. Плоды пригодны для всех видов кулинарной переработки, прекрасно хранятся, транспортируются. Урожайность 8-10 кг/м2.</t>
        </r>
        <r>
          <rPr>
            <sz val="8"/>
            <color indexed="81"/>
            <rFont val="Tahoma"/>
            <charset val="204"/>
          </rPr>
          <t xml:space="preserve">
</t>
        </r>
      </text>
    </comment>
    <comment ref="M117" authorId="0">
      <text>
        <r>
          <rPr>
            <sz val="9"/>
            <color indexed="81"/>
            <rFont val="Tahoma"/>
            <family val="2"/>
            <charset val="204"/>
          </rPr>
          <t xml:space="preserve">Раннеспелый сорт (период от полных всходов до технической спелости 40-45 дней). Растения кустовые, компактные. Плоды темно-зеленые, со слабой белой пятнистостью, массой 0,7-1,1 кг. Мякоть плотная, нежная, сочная. Вкусовые качества плодов хорошие. Урожайность – 8-10 кг/м2. Ценность сорта: высокая продуктивность, засухо- и холодоустойчивость, хорошая транспортабельность. </t>
        </r>
        <r>
          <rPr>
            <sz val="8"/>
            <color indexed="81"/>
            <rFont val="Tahoma"/>
            <charset val="204"/>
          </rPr>
          <t xml:space="preserve">
</t>
        </r>
      </text>
    </comment>
    <comment ref="M118" authorId="1">
      <text>
        <r>
          <rPr>
            <sz val="8"/>
            <color indexed="81"/>
            <rFont val="Tahoma"/>
            <family val="2"/>
            <charset val="204"/>
          </rPr>
          <t xml:space="preserve"> раннеспелый (40-45 дней от всходов до созревания) сорт. Растение кустовое. Плод цилиндрический, темно-зеленый, без пятнистости, ребристый, сильноглянцевый. Кора средней толщины. Мякоть светло-бежевая, плотная, сочная. Сорт ценится за нежный вкус плодов и высокую устойчивость к мучнистой росе. Молодые завязи (10-15 см) используют в свежем виде в салатах. Зрелые плоды хранятся до 10 месяцев. Урожайность 7,0-9,7 кг/м2.
</t>
        </r>
      </text>
    </comment>
    <comment ref="M119" authorId="1">
      <text>
        <r>
          <rPr>
            <sz val="8"/>
            <color indexed="81"/>
            <rFont val="Tahoma"/>
            <family val="2"/>
            <charset val="204"/>
          </rPr>
          <t>Сорт скороспелый, вступает в плодоношение на 41-50 день. Растения кустовые, компактные. Плоды цилиндрические, массой 07-0,9 кг. Кора тонкая. Мякоть белая, хрустящая, отличных вкусовых качеств. Великолепно подходит для приготовления кабачковой икры, различной кулинарной переработки, консервирования и замораживания. Один из самых высокоурожайных сортов, дает 11-12 кг/м2 товарной продукции за сезон.Посев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M120" authorId="1">
      <text>
        <r>
          <rPr>
            <sz val="10"/>
            <color indexed="81"/>
            <rFont val="Tahoma"/>
            <family val="2"/>
            <charset val="204"/>
          </rPr>
          <t>Раннеспелый (38-52 дня от всходов до плодоношения) высокопродуктивный гибрид кабачка цуккини. Растение кустовое. Плоды цилиндрической формы, гладкие, темно-зеленые, средней длины, массой 0,8-1,5 кг, с тонкой кожей. Мякоть кабачка вкусная, нежная, белая. Используют в вареном, тушеном и жареном виде. Молодые завязи подходят для овощных салатов и аппетитных консервированных ассорти. Гибрид устойчив к пониженным температурам, хорошо хранится. В открытый грунт семена высевают в конце мая-начале июня по схеме 70х100 см. Урожайность 6,0-7,0 кг/м.</t>
        </r>
      </text>
    </comment>
    <comment ref="M121" authorId="1">
      <text>
        <r>
          <rPr>
            <sz val="8"/>
            <color indexed="81"/>
            <rFont val="Tahoma"/>
            <family val="2"/>
            <charset val="204"/>
          </rPr>
          <t xml:space="preserve">Раннеспелый сорт. Период от всходов до плодоношения 40-45 дней. Растения кустовой формы. Плоды цилиндрические, гладкие, глянцевые, массой 0,8-1,7 кг. Мякоть светло-кремовая, очень нежная, содержит много витаминов. Вкусовые качества – отличные. Плоды прекрасно подходят для потребления в свежем виде и для консервирования, отлично хранятся и транспортируются. Урожайность – 9-10 кг/ м2.Посев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t>
        </r>
      </text>
    </comment>
    <comment ref="M124" authorId="0">
      <text>
        <r>
          <rPr>
            <sz val="10"/>
            <color indexed="81"/>
            <rFont val="Tahoma"/>
            <family val="2"/>
            <charset val="204"/>
          </rPr>
          <t>Среднеранний (108-146 дней от появления всходов до технической спелости) голландский сорт. Розетка листьев компактная, полуприподнятая. Лист мелкий, округлый и овальный, серо-зеленый со слабым восковым налетом, гладкий, слабоволнистый по краю. Кочан округлый, мелкий до средней величины, массой 1,6-3,3 кг, средней плотности. Вкусовые качества отличные. Сорт относительно устойчив к растрескиванию, цветушности и киле. Посев на рассаду производят в конце марта - начале апреля. Пикировка: в фазе семядолей. Высадка в грунт: в середине мая по схеме 60x60 см. Рекомендуется для употребления в виде витаминных салатов, летних щей, борщей, голубцов. Урожайность 5,0-8,5 кг/ м2.</t>
        </r>
        <r>
          <rPr>
            <sz val="8"/>
            <color indexed="81"/>
            <rFont val="Tahoma"/>
            <family val="2"/>
            <charset val="204"/>
          </rPr>
          <t xml:space="preserve">
</t>
        </r>
      </text>
    </comment>
    <comment ref="M125" authorId="1">
      <text>
        <r>
          <rPr>
            <sz val="10"/>
            <color indexed="81"/>
            <rFont val="Tahoma"/>
            <family val="2"/>
            <charset val="204"/>
          </rPr>
          <t>Раннеспелый гибрид (96-118 дней от всходов до уборки урожая). Кочан небольшой округлый, среднеплотный.
Наружная окраска зеленовато-белая, на разрезе белая. Масса кочана 0,8-1,5 кг. Вкусовые качества отличные.
Ценность гибрида: стабильная урожайность, высокий выход товарной продукции, дружная отдача раннего урожая, устойчивость кочанов к растрескиванию.
Рекомендуется для выращивания на раннюю продукцию и потребления в свежем виде.
Посев на рассаду проводят в теплице или теплом парнике в конце марта. Высадка в грунт в конце апреля - начале мая.
Плотность посадки 5-6 раст/м2.</t>
        </r>
      </text>
    </comment>
    <comment ref="M126" authorId="1">
      <text>
        <r>
          <rPr>
            <sz val="8"/>
            <color indexed="81"/>
            <rFont val="Tahoma"/>
            <charset val="1"/>
          </rPr>
          <t>Июньская капуста – это раннеспелый сорт. Длительность вегетации – 90-110 суток. Пикировать рассаду в ОГ можно уже через 30-45 дней после первых всходов.После пересадки рассады в ОГ (в начале мая месяца), овощ становится технически зрелым ближе к концу третьей декады июня.Листовая розетка растения приподнятого типа, небольшая, диаметром до 50 см. Листья светло-зеленого цвета, цельные, небольшого размера. Листу Июньской характерно наличие легкой волнистости по краям и легкого воскового напыления.Кочаны однородные, очень нежные, повышенной сочности. Форма плоскоокруглая. Кочаны небольшие, приблизительно 1.5-2.5 кг. При благоприятных условиях можно вырастить овощ до 5 кг. Одним из важнейших достоинств кочанов Июньской является высокая плотность «голов» (4 балла). Благодаря этому кочаны не боятся механического воздействия и хорошо транспортируются. Вкусовые качества отменные.Внутренняя кочерыга средних размеров.Июньская высокоурожайный сорт. С 1 га посадок собирают 36-64 тонны. В перерасчете на 1 м2 получается до 7 кг капусты. Почти весь собранный урожай подходит для реализации продукции (97%).Сорт рекомендован для употребления в свежем виде в летний период времени.</t>
        </r>
      </text>
    </comment>
    <comment ref="M129" authorId="1">
      <text>
        <r>
          <rPr>
            <sz val="8"/>
            <color indexed="81"/>
            <rFont val="Tahoma"/>
            <family val="2"/>
            <charset val="204"/>
          </rPr>
          <t xml:space="preserve">Среднеспелый (111-130 дней от всходов до технической спелости) сорт для квашения. Розетка средняя, полуприподнятая, диаметром 0,5-0,6 м. Листья средние, округлые, со слабым восковым налетом, волнистые по краю, зеленого и темно-зеленого цвета. Кочан округлый, сочный, сладкий, диаметром 17-20 см, массой 3,0-4,0 кг, хорошей плотности. Отличается высокими вкусовыми качествами свежей и квашеной продукции, хорошей лежкостью и стабильной урожайностью. Посев на рассаду — в середине марта–начале апреля. Пикировка — в фазе семядолей. Высадка в грунт — в середине мая по схеме 50х60 см. Урожайность до 10 кг/м2.
</t>
        </r>
      </text>
    </comment>
    <comment ref="M130" authorId="0">
      <text>
        <r>
          <rPr>
            <sz val="9"/>
            <color indexed="81"/>
            <rFont val="Tahoma"/>
            <family val="2"/>
            <charset val="204"/>
          </rPr>
          <t xml:space="preserve">Среднеспелый (105-130 дней от полных всходов до технической спелости) сорт. Посев на рассаду в середине марта – начале апреля. Пикировка в фазе семядолей. Высадка в грунт в середине мая по схеме 50 х 60 см. Розетка средней величины, с полуприподнятыми листьями. Кочан среднего размера, округлый, плотный, на разрезе беловатый. Наружная кочерыга средней длины, внутренняя - короткая. Масса кочана 1,3-4,1 кг. Вкусовые качества высокие. Рекомендован для потребления в свежем виде, квашения и краткосрочного хранения. Урожайность до 4,7-7,8 кг/м2.
</t>
        </r>
      </text>
    </comment>
    <comment ref="M131" authorId="1">
      <text>
        <r>
          <rPr>
            <sz val="10"/>
            <color indexed="81"/>
            <rFont val="Tahoma"/>
            <family val="2"/>
            <charset val="204"/>
          </rPr>
          <t xml:space="preserve">Ультраскороспелый сорт (техническая спелость наступает на 50-60 день после высадки рассады). Кочан круглый, массой до 1 кг, хорошей плотности. Сорт характеризуется отличными вкусовыми качествами свежей продукции, высокой выравненностью и дружным формированием урожая, устойчивостью к растрескиванию. Рекомендован для потребления в свежем виде и переработки. </t>
        </r>
      </text>
    </comment>
    <comment ref="M132" authorId="0">
      <text>
        <r>
          <rPr>
            <sz val="8"/>
            <color indexed="81"/>
            <rFont val="Tahoma"/>
            <family val="2"/>
            <charset val="204"/>
          </rPr>
          <t xml:space="preserve">Среднеспелый (98-126 дня от всходов до технической спелости) сорт. Посев на рассаду в середине марта – начале апреля. Пикировка в фазе семядолей. Высадка в грунт в середине мая по схеме 50х30 см. Розетка листьев компактная, полуприподнятая, диаметром 67-103 см. Кочан округлый, массой 2,4-4,5 кг, хорошей плотности. Наружная окраска зеленая, темно-зеленая, имеется средний восковой налет. Сорт характеризуется хорошей лежкостью и стабильной урожайностью. Вкусовые качества отличные. Рекомендован для квашения, а также для потребления в свежем виде в осенне-зимний период. Урожайность до 10 кг/м2.
</t>
        </r>
      </text>
    </comment>
    <comment ref="M139" authorId="0">
      <text>
        <r>
          <rPr>
            <sz val="8"/>
            <color indexed="81"/>
            <rFont val="Tahoma"/>
            <family val="2"/>
            <charset val="204"/>
          </rPr>
          <t>Позднеспелый (115-141 день от всходов до технической спелости) сорт. Посев на рассаду в начале апреля. Пикировка в фазе семядолей. Высадка в грунт в середине-конце мая по схеме 60х40 см. Розетка листьев крупная, раскидистая, диаметром 90-130 см. Кочан округлый и плоскоокруглый, массой 3,3-4,5 кг, средней плотности. Наружная окраска серо-зеленая, имеется слабый восковой налет, окраска кочана белая. Вкусовые качества отличные. Сорт обладает высокой урожайностью. Рекомендован преимущественно для квашения. Урожайность 6,0-7,0 кг/м2.</t>
        </r>
        <r>
          <rPr>
            <sz val="8"/>
            <color indexed="81"/>
            <rFont val="Tahoma"/>
            <charset val="204"/>
          </rPr>
          <t xml:space="preserve">
</t>
        </r>
      </text>
    </comment>
    <comment ref="M141" authorId="1">
      <text>
        <r>
          <rPr>
            <sz val="10"/>
            <color indexed="81"/>
            <rFont val="Tahoma"/>
            <family val="2"/>
            <charset val="204"/>
          </rPr>
          <t xml:space="preserve">Среднеспелый сорт. Образует плотный удлиненный кочан из нежных, хрустящих листьев белого цвета с желтоватым и зеленоватым оттенком. Ценится за высокую урожайность, отличный вкус, устойчивость к стеблеванию. </t>
        </r>
      </text>
    </comment>
    <comment ref="M142" authorId="1">
      <text>
        <r>
          <rPr>
            <sz val="10"/>
            <color indexed="81"/>
            <rFont val="Tahoma"/>
            <family val="2"/>
            <charset val="204"/>
          </rPr>
          <t xml:space="preserve">Гибрид ультраранний для выращивания в открытом и защищенном грунте. От всходов до начала уборки 50-55 дней. Кочан некрупный, массой около 0,5 кг, форма в продольном сечении широкоэллиптическая. Розетка листьев полувертикальная, листья светло-зеленые, слабо морщинистые, без опушения. Внутренние листья желтовато-белые. Предназначен для потребления в свежем виде. Гибрид генетически устойчив к киле и толерантен к слизистому бактериозу. Плотность посадки 8-10 растений/м². Урожайность до 4,0 кг/м². </t>
        </r>
      </text>
    </comment>
    <comment ref="M143" authorId="1">
      <text>
        <r>
          <rPr>
            <sz val="10"/>
            <color indexed="81"/>
            <rFont val="Tahoma"/>
            <family val="2"/>
            <charset val="204"/>
          </rPr>
          <t>Позднеспелый гибрид с универсальными потребительскими качествами для выращивания в открытом грунте. От высадки рассады до уборки кочанов 60-65 дней. Растение некрупное, компактное. Розетка листьев вертикальная, лист среднего размера, зеленый, морщинистый, с сильным восковым налетом. Кочан широкоэллиптической формы, плотный, массой 2-3кг, внутренние листья желтовато-белые. Обладает отличным вкусом, высоким выходом товарной продукции (10-12кг/м2), выравненностью кочанов. Рекомендуется для потребления в свежем виде, кулинарной обработки и достаточно продолжительного для данной культуры срока хранения – около 3-х месяцев. Обладает генетической устойчивостью к киле крестоцветных, устойчивостью к цветушности.</t>
        </r>
      </text>
    </comment>
    <comment ref="M144" authorId="1">
      <text>
        <r>
          <rPr>
            <sz val="10"/>
            <color indexed="81"/>
            <rFont val="Tahoma"/>
            <family val="2"/>
            <charset val="204"/>
          </rPr>
          <t xml:space="preserve">Среднеспелый. Розетка листьев приподнятая. Лист среднего размера, зеленый с сильным восковым налетом, эллиптический, слабопузырчатый, волнистый по краю. Головка округло-плоская, частично покрытая, среднебугристая, текстура средняя, беловатая. Масса головки 0,5 кг. Вкус отличный. Урожайность 1,6 кг/кв.м. </t>
        </r>
      </text>
    </comment>
    <comment ref="M145" authorId="1">
      <text>
        <r>
          <rPr>
            <sz val="8"/>
            <color indexed="81"/>
            <rFont val="Tahoma"/>
            <family val="2"/>
            <charset val="204"/>
          </rPr>
          <t xml:space="preserve">Высокоурожайный сорт, созревание наступает примерно через 50-60 дней от высадки рассады. Предназначен для самого раннего выращивания в открытом грунте.Головка округло-плоская, чисто-белая, иногда с кремовым оттенком, среднебугристая, с нежной текстурой, массой 1,5 кг. Урожайность 3,9 кг/м2. Сорт хорошо переносит погодные стрессы, гарантированно может дать два полноценных урожая за сезон в условиях Центрального региона. Устойчив к киле крестоцветных. Рекомендуется для потребления в свежем виде и для замораживания. Вкус продукции замечательный, нежный. Посев на рассаду в апреле. Пикировка в фазе семядолей. Высадка рассады в грунт в мае, через 35-40 дней после появления всходов, по схеме 50х30 см. Для того, чтобы головки сохранили белый цвет и не распадались, их необходимо притенять от солнечного света (для этого листья связывают над головкой).
</t>
        </r>
      </text>
    </comment>
    <comment ref="M146" authorId="1">
      <text>
        <r>
          <rPr>
            <sz val="10"/>
            <color indexed="81"/>
            <rFont val="Tahoma"/>
            <family val="2"/>
            <charset val="204"/>
          </rPr>
          <t>Ранний гибрид, дающий белоснежные головки средних размеров куполообразной формы. Капуста «Снегурочка F1» идеальна для консервирования, термической обработки. Достойные вкусовые качества позволяют создавать блюда из сырой капусты, в которых отсутствует горечь, свойственная аналогичным сортам.</t>
        </r>
      </text>
    </comment>
    <comment ref="M147" authorId="1">
      <text>
        <r>
          <rPr>
            <sz val="10"/>
            <color indexed="81"/>
            <rFont val="Tahoma"/>
            <family val="2"/>
            <charset val="204"/>
          </rPr>
          <t xml:space="preserve">Раннеспелый (70-80 дней от высадки рассады до уборки урожая) сорт. Посев на рассаду в конце апреля – начале мая. Пикировка в фазе семядолей. Высадка в грунт в конце мая – начале июня по схеме 40х40 см. Головка круглая, компактная, плотная, белой окраски, массой 370-480 г. Формирующаяся головка закрыта листьями и не желтеет. Сорт характеризуется отличными вкусовыми качествами, высоким содержанием сахара и аскорбиновой кислоты. Устойчив к растрескиванию. Рекомендован для длительного хранения в холодильнике, заморозки, маринования, засолки, для приготовления гарниров. Повышенное содержание сухих веществ и нежная консистенция после варки делает возможным использование в детском и диетическом питании. Урожайность 1,2-1,4 кг/м2. </t>
        </r>
      </text>
    </comment>
    <comment ref="M148" authorId="1">
      <text>
        <r>
          <rPr>
            <sz val="8"/>
            <color indexed="81"/>
            <rFont val="Tahoma"/>
            <family val="2"/>
            <charset val="204"/>
          </rPr>
          <t>Скороспелый (70-96 дней от всходов до технической спелости) сорт. Посев на рассаду в середине апреля. Пикировка в фазе семядолей. Высадка в грунт в середине мая по схеме 50х30 см. Листья цельные, сидячие, реже черешковые, окаймленные сбегающей пластинкой. Окраска зеленая и серовато-зеленная, восковой налет слабый. Головка плоскоокруглая, средней величины, крупная, плотная, массой 0,4-1,4 кг. Поверхность головки округло-бугристая, мелкозернистая. Окраска белая. Вкусовые качества хорошие. Сорт характеризуется дружным созреванием, холодостойкостью, жаровыносливостью, хорошей транспортабельностью. Рекомендован для потребления в свежем виде и консервирования. Урожайность 1,0-4,0 кг/м</t>
        </r>
      </text>
    </comment>
    <comment ref="M149" authorId="0">
      <text>
        <r>
          <rPr>
            <sz val="8"/>
            <color indexed="81"/>
            <rFont val="Tahoma"/>
            <family val="2"/>
            <charset val="204"/>
          </rPr>
          <t xml:space="preserve">Скороспелый высокоурожайный сорт, 85-95 дней от всходов до технической спелости. Головка округло-плоская, среднего размера, массой 0,8-1,2 кг, хорошей плотности, очень белая, со среднебугристой поверхностью. Вкусовые качества отличные. Сорт отличается дружной отдачей урожая. Рекомендуется для потребления в свежем виде и для консервирования. Схема посадки 70х30 см. Не допускает перебоя с поливами. Урожайность до 2 кг/м2. Пригоден для длительного хранения в замороженном виде.
</t>
        </r>
      </text>
    </comment>
    <comment ref="M151" authorId="0">
      <text>
        <r>
          <rPr>
            <sz val="8"/>
            <color indexed="81"/>
            <rFont val="Tahoma"/>
            <family val="2"/>
            <charset val="204"/>
          </rPr>
          <t>Раннеспелый (80 дней от всходов до технической спелости) сорт. Посев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Корнеплод цилиндричесий, выравненый. Длина 14-16 см. Поверхность оранжевая. Мякоть отличного вкуса. Универсального назначения, используется для сбора пучками, для хранения, прекрасно подходит для домашней кулинарии. Урожайность 3-5 кг/м2.</t>
        </r>
        <r>
          <rPr>
            <sz val="8"/>
            <color indexed="81"/>
            <rFont val="Tahoma"/>
            <charset val="204"/>
          </rPr>
          <t xml:space="preserve">
</t>
        </r>
      </text>
    </comment>
    <comment ref="M152" authorId="0">
      <text>
        <r>
          <rPr>
            <sz val="8"/>
            <color indexed="81"/>
            <rFont val="Tahoma"/>
            <family val="2"/>
            <charset val="204"/>
          </rPr>
          <t xml:space="preserve">Среднеспелый (от всходов до технической спелости 80-100 дней) сорт. Корнеплоды оранжевые, цилиндрические, тупоконечные, длиной 15 см и массой 60-160 г. Мякоть плотная, однородная, сочная, с высоким содержанием каротина. Ценность сорта: устойчивость к стеблеванию, дружное формирование урожая, выравненность корнеплодов, хорошая лежкость, высокие вкусовые качества. Рекомендуется для употребления в свежем виде и приготовления соков.
</t>
        </r>
      </text>
    </comment>
    <comment ref="M153" authorId="1">
      <text>
        <r>
          <rPr>
            <sz val="10"/>
            <color indexed="81"/>
            <rFont val="Tahoma"/>
            <family val="2"/>
            <charset val="204"/>
          </rPr>
          <t>Раннеспелый сорт (период от всходов до технической спелости 90-95 дней) с повышенным содержанием каротина в корнеплодах и с отличными вкусовыми качествами. Генетически устойчив к цветушности. Корнеплоды цилиндрические, ровные, гладкие, красные, длиной до 20 см. Сорт гармонично сочетает высокую урожайность, устойчивость к растрескиванию, цветушности и основным заболеваниям.</t>
        </r>
      </text>
    </comment>
    <comment ref="M154" authorId="0">
      <text>
        <r>
          <rPr>
            <sz val="8"/>
            <color indexed="81"/>
            <rFont val="Tahoma"/>
            <family val="2"/>
            <charset val="204"/>
          </rPr>
          <t xml:space="preserve">Среднеспелый (80-100 дней от всходов до технической спелости) сорт. Посев в грунт производится в конце апреля – начале мая на глубину 1 см, расстояние между рядками 18-20 см. Розетка листьев полураскидистая. Лист длинный, зеленый, среднерассеченный. Корнеплоды длинные, цилиндрические со слегка заостренным кончиком (сортотип Нантская), сочные, сладкие. Сердцевина и кора темно-оранжевые. Масса корнеплода 95-185 г. Вкусовые качества отличные. Сорт характеризуется высоким содержанием каротина, выравненностью корнеплодов. Рекомендован для приготовления соков, употребления в свежем виде, выращивания на пучковую продукцию.
</t>
        </r>
      </text>
    </comment>
    <comment ref="M157" authorId="1">
      <text>
        <r>
          <rPr>
            <sz val="10"/>
            <color indexed="81"/>
            <rFont val="Tahoma"/>
            <family val="2"/>
            <charset val="204"/>
          </rPr>
          <t>Раннеспелый сорт, начало хозяйственной годности наступает на 90-95 день от полных всходов. Корнеплод удлиненно-конический со слабым сбегом к основанию (сортотип Берликум), массой 130-140 г. Кора и сердцевина оранжевые, мякоть сочная, плотная, сладкая. Урожайность 5-7 кг/м2. Сорт интересен редким сочетанием раннеспелости, высокой урожайности и хорошей лежкости. Не проявляет склонности к стрелкованию и растрескиванию корнеплодов. Привлекательный внешний вид корнеплодов (товарность продукции – 81%) гармонично дополняется великолепным вкусом. Для свежего потребления, консервирования (в т. ч. замораживания), зимнего хранения.</t>
        </r>
      </text>
    </comment>
    <comment ref="M158" authorId="1">
      <text>
        <r>
          <rPr>
            <sz val="8"/>
            <color indexed="81"/>
            <rFont val="Tahoma"/>
            <family val="2"/>
            <charset val="204"/>
          </rPr>
          <t xml:space="preserve">Среднеспелый сорт популярного нантского сортотипа, период от всходов до уборки 90-110 дней. Пригоден для выращивания во всех регионах, предназначен в основном для летне-осеннего и ранне-зимнего потребления. Но лежкость сорта хорошая, так что корнеплоды можно сохранить до нового урожая. Корнеплоды цилиндрические, длиной 14-17 см, массой 100-190 г, тупоконечные, оранжевые, устойчивые к растрескиванию. Мякоть сочная, сердцевина небольшая. Содержание каротина в мякоти высокое – 17-19 мг на 100 г сырого вещества. Сорт показывает отличные результаты при подзимнем посеве. Дает ранний пучковый товар высокого качества – пучковая спелость наступает примерно через 50 дней от всходов. Урожайность высокая до 10 кг/м2. Сорт устойчив к стрелкованию.Посев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t>
        </r>
      </text>
    </comment>
    <comment ref="M159" authorId="0">
      <text>
        <r>
          <rPr>
            <sz val="8"/>
            <color indexed="81"/>
            <rFont val="Tahoma"/>
            <family val="2"/>
            <charset val="204"/>
          </rPr>
          <t>Позднеспелый (140-160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5-7 см. Корнеплод красновато-оранжевый, удлиненно-конусовидной формы, с тупым кончиком, длиной 22-24 см, диаметром 4,5-6,0 см, массой 80-140 г. Сердцевина среднего и большого размера. Вкусовые качества корнеплодов хорошие. Сорт характеризуется высокой урожайностью, хорошей лежкостью. Рекомендован для потребления в свежем виде и для переработки. Урожайность 2,1-3,7 кг/м2.</t>
        </r>
        <r>
          <rPr>
            <sz val="8"/>
            <color indexed="81"/>
            <rFont val="Tahoma"/>
            <charset val="204"/>
          </rPr>
          <t xml:space="preserve">
</t>
        </r>
      </text>
    </comment>
    <comment ref="M160" authorId="0">
      <text>
        <r>
          <rPr>
            <sz val="9"/>
            <color indexed="81"/>
            <rFont val="Tahoma"/>
            <family val="2"/>
            <charset val="204"/>
          </rPr>
          <t>Раннеспелый (70-95 дней от всходов до технической спелости) сорт. Розетка листьев полураскидистая. Корнеплод цилиндрический, тупоконечный, длиной 18-20 см, массой 50-150 г, оранжевого цвета. Витаминная мякоть сочная, отличного вкуса, с маленькой оранжевой сердцевиной. Сорт устойчив к альтернариозу. Рекомендуется для выращивания на раннюю продукцию, как пучковую, так и товарных корнеплодов, для ранних рыночных продаж. Предназначен для употребления в свежем виде, домашней кулинарии, консервирования и заморозки. Урожайность 4,4-6,6 кг/м2. Посев семян в грунт производится в конце апреля–начале мая на глубину 1 см, расстояние между рядками 18-20 см. Подросшие всходы прореживают, оставляя между растениями по 5-6 см</t>
        </r>
        <r>
          <rPr>
            <sz val="8"/>
            <color indexed="81"/>
            <rFont val="Tahoma"/>
            <charset val="204"/>
          </rPr>
          <t xml:space="preserve">
</t>
        </r>
      </text>
    </comment>
    <comment ref="M161" authorId="1">
      <text>
        <r>
          <rPr>
            <sz val="8"/>
            <color indexed="81"/>
            <rFont val="Tahoma"/>
            <family val="2"/>
            <charset val="204"/>
          </rPr>
          <t xml:space="preserve">Сорт среднеспелый, высокоурожайный. Корнеплоды цилиндрические, тупоконечные. Сердцевина маленькая, мякоть красно-оранжевая, сочная, нежная, сладкая. Отличается самым высоким содержанием витаминов, каротина и сахара среди среднеспелых сортов. Масса корнеплода 90-130 г, длина 15-18 см, диаметр 2,5-3,0 см, длина ботвы 35-40 см. Корнеплоды очень лёжкие, высоких вкусовых качеств и имеют привлекательный товарный вид. Рекомендуется для потребления в свежем виде, для изготовления высококачественных сладких соков и пюре с повышенным содержанием витаминов - для детей. ».
Посев: В конце апреля - в мае, на глубину 2-2,5 см, между рядами 15-20 см. Под зиму – вторая половина октября - начало ноября, когда t° опустится до 5°С, на глубину 1-2 см, поверхность мульчируют торфом. Почва плодородная, супесчаная или суглинистая. Лучшие предшественники для моркови: томаты, огурцы, картофель, лук, бобовые.
</t>
        </r>
      </text>
    </comment>
    <comment ref="M162" authorId="1">
      <text>
        <r>
          <rPr>
            <sz val="8"/>
            <color indexed="81"/>
            <rFont val="Tahoma"/>
            <family val="2"/>
            <charset val="204"/>
          </rPr>
          <t xml:space="preserve">Среднеспелый сорт (период от полных всходов до технической спелости 110-140 дней). Корнеплоды цилиндрические, выровненные, длиной 16-18 см, ярко-оранжевые, с нежной, сочной мякотью и  небольшой сердцевиной. Содержание сахаров и каротина повышенное, отменного вкуса, как нельзя лучше подходит для диетического и детского питания. Длительно хранится без ухудшения качества вплоть до нового урожая. Сорт гармонично сочетает высокую урожайность, устойчивость к растрескиванию, цветушности и основным заболеваниям. Выращивается в различных климатических зонах.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M163" authorId="1">
      <text>
        <r>
          <rPr>
            <sz val="10"/>
            <color indexed="81"/>
            <rFont val="Tahoma"/>
            <family val="2"/>
            <charset val="204"/>
          </rPr>
          <t>Один из самых сладких и полезных сортов. Отличается повышенным содержанием каротина и витаминов. Среднеспелый, урожай собирают на 100-110 день после всходов. Корнеплоды ровные, красивые, длиной 20-22 см и массой 90-140 г, не растрескиваются. Сортотип Берликум. Мякоть темно-оранжевого цвета, замечательного вкуса, хрустящая и сочная. Прекрасно подходит для приготовления сока, различной переработки и замораживания. Сорт устойчив к болезням и цветушности. Корнеплоды отлично хранятся до конца весны, не теряя сладости и сочности. Урожайность высокая</t>
        </r>
      </text>
    </comment>
    <comment ref="M164" authorId="1">
      <text>
        <r>
          <rPr>
            <sz val="8"/>
            <color indexed="81"/>
            <rFont val="Tahoma"/>
            <family val="2"/>
            <charset val="204"/>
          </rPr>
          <t xml:space="preserve">Новый, самый высокоурожайный гибрид для выращивания на тяжелых почвах и в неблагоприятных климатических условиях. Корнеплоды конусовидные, ярко-оранжевые, длиной 18-20 см, с очень маленькой сердцевиной и повышенным содержанием каротина. Гибрид обладает высокой устойчивостью к болезням и генетически устойчив к цветушности. Корнеплоды долго хранятся зимой, используются для потребления в свежем виде и для переработки.АГРОТЕХНИКА: Морковь лучше растет на легких суглинистых и супесчаных почвах. Лучшими предшественниками считаются картофель, лук, томаты, огурцы, бобовые. Весной перед посевом в почву вносят комплексное минеральное удобрение.Посев в конце апреля в бороздки на глубину 3-4 см. Расстояние между рядами 18-20 см. Через 2 недели после всходов морковь прореживают. Второе прореживание проводят, когда корнеплоды достигнут в диаметре 1 см, оставляя между растениями 5-6 см. Дальнейшем уход заключается в прополке, рыхлении, поливе. Подзимние посевы проводят, когда температура опустится до 5°C. </t>
        </r>
      </text>
    </comment>
    <comment ref="M166" authorId="1">
      <text>
        <r>
          <rPr>
            <sz val="10"/>
            <color indexed="81"/>
            <rFont val="Tahoma"/>
            <family val="2"/>
            <charset val="204"/>
          </rPr>
          <t xml:space="preserve">Высокоурожайный ранний сорт (период от всходов до технической спелости 70-110 дней). Ценится за отличные вкусовые качества, богатое содержание сахаров и каротина, а также большим плюсом является ее отличная лежкость. Корнеплоды цилиндрические, длиной 15-16 см, массой 95-160 г, с гладкой и ровной поверхностью. Окраска корнеплода - оранжевая. Мякоть сочная, нежная и очень сладкая. Один из лучших сортов для детского и диетического питания. Прекрасно подходит для приготовления свежевыжатого сока. Сорт устойчив к растрескиванию и цветуш-ности. </t>
        </r>
      </text>
    </comment>
    <comment ref="M167" authorId="0">
      <text>
        <r>
          <rPr>
            <sz val="8"/>
            <color indexed="81"/>
            <rFont val="Tahoma"/>
            <family val="2"/>
            <charset val="204"/>
          </rPr>
          <t>Позднеспелый (120-130 дня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Розетка листьев раскидистая. Лист средний, зеленый, мелкорассеченный. Корнеплод длинный (22-25 см), конической формы, со слегка заостренным кончиком (сортотип Флакке-каротинная), головка выпуклая. Сердцевина и кора красные. Масса корнеплода 85-230 г. Вкусовые качества отличные. Сорт характеризуется хорошей устойчивостью к заболеваниям. Рекомендован для потребления в свежем виде,переработки и длительного хранения. Урожайность 4-7 кг/м2.</t>
        </r>
        <r>
          <rPr>
            <sz val="8"/>
            <color indexed="81"/>
            <rFont val="Tahoma"/>
            <charset val="204"/>
          </rPr>
          <t xml:space="preserve">
</t>
        </r>
      </text>
    </comment>
    <comment ref="M169" authorId="1">
      <text>
        <r>
          <rPr>
            <sz val="10"/>
            <color indexed="81"/>
            <rFont val="Tahoma"/>
            <family val="2"/>
            <charset val="204"/>
          </rPr>
          <t>Лакомка относится к среднеранним сортам Нантского сортотипа. Первый урожай этой моркови можно будет собрать примерно через 100 дней от появления первых всходов. Растения Лакомки имеют полураскидистую розетку зеленых листьев. У них средняя длина и рассеченность. Морковь и ее сердцевина окрашены в насыщенно-оранжевый цвет. Она достаточно крепкая и крупная, а ее цилиндрическая форма немного заостряется у кончика. Длина зрелого корнеплода не превысит 25 см, а средний вес составит не более 200 грамм.Сорт моркови Лакомка, как и любой другой сахарный сорт, имеет тонкую сердцевину с сочной и нежной мякотью. У нее отличные вкусовые качества. Сухое вещество в корнеплодах Лакомки не превысит 15%, а сахар будет не больше 8%. Сорт Лакомка один из рекордсменов по содержанию каротина – почти 1 мг на 100 г.</t>
        </r>
      </text>
    </comment>
    <comment ref="M171" authorId="1">
      <text>
        <r>
          <rPr>
            <sz val="10"/>
            <color indexed="81"/>
            <rFont val="Tahoma"/>
            <family val="2"/>
            <charset val="204"/>
          </rPr>
          <t>Морковь Малинка – новый среднеранний сорт. Техническая спелость наступает через 70-100 дней. 
Корнеплоды гладкие, длиною 16-18 сантиметров, ярко-оранжевого цвета. 
Морковь обладает отличными вкусовыми качествами.
Растение имеет стабильную урожайность. Корнеплоды ровные, не растрескиваются, содержат большое количество каротина и обладают хорошей лежкостью. 
Употребляют морковь свежей, консервируют, перерабатывают для приготовления соков и пюре.</t>
        </r>
      </text>
    </comment>
    <comment ref="M172" authorId="1">
      <text>
        <r>
          <rPr>
            <sz val="10"/>
            <color indexed="81"/>
            <rFont val="Tahoma"/>
            <family val="2"/>
            <charset val="204"/>
          </rPr>
          <t>Высокоурожайный, среднеспелый сорт. От всходов до уборки 100-110 дней. Корнеплоды массой 100-160 г, гладкие, нантского сортотипа. Пригодны для переработки, хранения и замораживания. Идеальны для детского питания. Урожайность – 5-7 кг/м2. Сорт устойчив к цветушности и растрескиванию корнеплодов. Посев семян в бороздки на глубину 1,5-2,0 см</t>
        </r>
      </text>
    </comment>
    <comment ref="M173" authorId="1">
      <text>
        <r>
          <rPr>
            <sz val="8"/>
            <color indexed="81"/>
            <rFont val="Tahoma"/>
            <family val="2"/>
            <charset val="204"/>
          </rPr>
          <t xml:space="preserve">Среднепоздний (100-120 дней от всходов до технической спелости) урожайный сорт. Корнеплоды яркого оранжево-красного цвета, конические, длиной приблизительно 20 см. Обладают отличным вкусом, очень сочные. Используют в свежем виде, для всех видов кулинарной переработки и продолжительного хранения. Урожайность 4-7 кг/м2.
</t>
        </r>
      </text>
    </comment>
    <comment ref="M174" authorId="1">
      <text>
        <r>
          <rPr>
            <sz val="8"/>
            <color indexed="81"/>
            <rFont val="Tahoma"/>
            <family val="2"/>
            <charset val="204"/>
          </rPr>
          <t xml:space="preserve">Среднеспелый (70-100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3-5 см. Корнеплод оранжевый, конический, тупоконечный, длиной 16-18 см, диаметром 4-5 см. Сердцевина круглая, оранжевая. Корнеплод полностью погружен в почву. Масса корнеплода 100-175 г. Вкусовые качества свежих корнеплодов хорошие. Сорт характеризуется стабильной урожайностью. Рекомендован для длительного хранения. Урожайность 3,1-7,4 кг/м2.
</t>
        </r>
      </text>
    </comment>
    <comment ref="M175" authorId="0">
      <text>
        <r>
          <rPr>
            <sz val="10"/>
            <color indexed="81"/>
            <rFont val="Tahoma"/>
            <family val="2"/>
            <charset val="204"/>
          </rPr>
          <t>Среднеранний (100-110 дней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Розетка листьев полустоячая. Окраска поверхности, сердцевины и мякоти корнеплода – оранжевая. Корнеплод цилиндрической формы, длиной 18-20 см, диаметром у основания 3,5-4,0 см. Сердцевина слабовыраженная. Корнеплод полностью погружен в почву. Масса корнеплода 85-110 г. Сорт характеризуется высокими вкусовыми качествами, выравненностью корнеплодов, устойчивостью к растрескиванию. Рекомендован для потребления в свежем виде и переработки. Урожайность 3,7-7,2 кг/м2</t>
        </r>
        <r>
          <rPr>
            <sz val="8"/>
            <color indexed="81"/>
            <rFont val="Tahoma"/>
            <family val="2"/>
            <charset val="204"/>
          </rPr>
          <t>.</t>
        </r>
        <r>
          <rPr>
            <sz val="8"/>
            <color indexed="81"/>
            <rFont val="Tahoma"/>
            <charset val="204"/>
          </rPr>
          <t xml:space="preserve">
</t>
        </r>
      </text>
    </comment>
    <comment ref="M176" authorId="1">
      <text>
        <r>
          <rPr>
            <sz val="8"/>
            <color indexed="81"/>
            <rFont val="Tahoma"/>
            <family val="2"/>
            <charset val="204"/>
          </rPr>
          <t>Среднеспелый сорт, период от всходов до технической спелости 80-100 дней. Урожайность высокая, 6-7 кг/м2. Корнеплоды цилиндрические, с небольшой сердцевиной выравненные, длиной 15-17 см и массой 95-165 г. Мякоть сочная, нежная, сладкая, с повышенным содержанием каротина. Рекомендуется для потребления в свежем виде и длительного хранения, идеально подходит для детского питания. Сорт устойчив к цветушности и растрескиванию корнеплодов.Посев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Второе прореживание проводят, когда корнеплоды достигнут диаметра 1 см. Возможен подзимний посев (в конце октября – начале ноября) на глубину 3 см.</t>
        </r>
      </text>
    </comment>
    <comment ref="M178" authorId="1">
      <text>
        <r>
          <rPr>
            <sz val="8"/>
            <color indexed="81"/>
            <rFont val="Tahoma"/>
            <family val="2"/>
            <charset val="204"/>
          </rPr>
          <t xml:space="preserve">Один из лучших сортов для диетического  и  детского  питания. Cреднеспелый, формирует урожай за 100-120 дней от всходов. Корнеплоды нантского сортотипа, массой 150-250 г. Содержание каротина повышенное. Сорт отличается дружным формированием урожая при любых погодных условиях и в любом регионе. Рекомендуется для свежего потребления и зимнего хранения. Урожайность – 9-10 кг/м 2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M179" authorId="0">
      <text>
        <r>
          <rPr>
            <sz val="8"/>
            <color indexed="81"/>
            <rFont val="Tahoma"/>
            <family val="2"/>
            <charset val="204"/>
          </rPr>
          <t>Среднеспелый (100-120 дней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Окраска поверхности, сердцевины и мякоти корнеплода – оранжевая. Корнеплод цилиндрический, тупоконечный, длиной 16 см. Сердцевина слабовыраженная. Корнеплод полностью погружен в почву. Масса корнеплода 100-160 г. Сорт характеризуется отличной лежкостью в зимний период. Рекомендован для потребления в свежем виде, хранения и консервирования. Урожайность 4-7 кг/м2.</t>
        </r>
        <r>
          <rPr>
            <sz val="8"/>
            <color indexed="81"/>
            <rFont val="Tahoma"/>
            <charset val="204"/>
          </rPr>
          <t xml:space="preserve">
</t>
        </r>
      </text>
    </comment>
    <comment ref="M180" authorId="1">
      <text>
        <r>
          <rPr>
            <sz val="10"/>
            <color indexed="81"/>
            <rFont val="Tahoma"/>
            <family val="2"/>
            <charset val="204"/>
          </rPr>
          <t>Сорт среднепознего срока созревания — период вегетации 120-130 дней.Листья средней длины, расположены в виде полураскидистой розетки.Длина корнеплода 18-20 см.Форма правильная, цилиндрическая. Тупой кончик.Средняя масса корнеплода 90-155 г.Мякоть негрубая, сочная, ее вкус сладкий. Общее содержание сахара 6,5-8,5%.Цвет мякоти ярко-оранжевый, что говорит о высоком содержании каротина.Сердцевина имеет практически такой же цвет, поэтому не выделяется.Устойчива к большинству заболеваний, которым подвержена эта культура.Не растрескивается даже в дождливую погоду.
Урожайность сорта выше стандарта.</t>
        </r>
      </text>
    </comment>
    <comment ref="M181" authorId="0">
      <text>
        <r>
          <rPr>
            <sz val="10"/>
            <color indexed="81"/>
            <rFont val="Tahoma"/>
            <family val="2"/>
            <charset val="204"/>
          </rPr>
          <t>Великолепный, высокоурожайный, среднеспелый сорт (период от всходов до технической спелости 90-110 дней). Корнеплоды цилиндрической формы, гладкие, тупоконечные, длиной 16-18 см. Мякоть сочная, нежная, сладкая, оранжевого цвета, отличного вкуса. Сердцевина маленькая, по окраске не отличается от мякоти. Незаменима для выращивания на пучковую продукцию в защищенном и открытом грунте, а также для потребления в свежем виде и зимнего хранения</t>
        </r>
        <r>
          <rPr>
            <sz val="8"/>
            <color indexed="81"/>
            <rFont val="Tahoma"/>
            <family val="2"/>
            <charset val="204"/>
          </rPr>
          <t xml:space="preserve">.
</t>
        </r>
      </text>
    </comment>
    <comment ref="M183" authorId="0">
      <text>
        <r>
          <rPr>
            <sz val="8"/>
            <color indexed="81"/>
            <rFont val="Tahoma"/>
            <family val="2"/>
            <charset val="204"/>
          </rPr>
          <t xml:space="preserve">Раннеспелый (период от всходов до уборки урожая 80-90 дней) популярный сорт с выровненными товарными корнеплодами. Розетка листьев полураскидистая. Корнеплоды оранжевые, цилиндрические, с тупым кончиком (сортотип Нантская), длиной 18-20 см, массой 100-170 г. Поверхность гладкая с мелкими глазками. Мякоть вкусная, сочная, с высоким содержанием каротина. Выращивают прямым посевом в открытый грунт в конце апреля-начале мая на глубину 1 см, расстояние между рядками 15 см. Подросшие всходы прореживают, оставляя между растениями по 5-7 см. Рекомендуется для получения ранней пучковой продукции. Урожайность 6,0-6,5 кг/м2.
</t>
        </r>
      </text>
    </comment>
    <comment ref="M186" authorId="0">
      <text>
        <r>
          <rPr>
            <sz val="8"/>
            <color indexed="81"/>
            <rFont val="Tahoma"/>
            <family val="2"/>
            <charset val="204"/>
          </rPr>
          <t>Среднеспелый (49-52 дня от посева до плодоношения) пчелоопыляемый сорт, предназначен для выращивания в открытом грунте и под временными пленочными укрытиями. Растение сильнорослое, длина главного стебля - 170-210 см. Зеленец овально-цилиндрический, темно-зеленый со светлыми размытыми полосами до 1/2 - 1/3 длины, крупнобугорчатый, бугорки редкие, опушение сплошное, черного цвета. Длина плода 9-14 см, масса 70-105 г. Вкус хороший, без горечи; хрустящий; плоды долго не желтеют. Сорт характеризуется комплексной устойчивостью к болезням. Пригоден для употребления в свежем виде, засолки и консервирования.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t>
        </r>
      </text>
    </comment>
    <comment ref="M187" authorId="0">
      <text>
        <r>
          <rPr>
            <sz val="8"/>
            <color indexed="81"/>
            <rFont val="Tahoma"/>
            <family val="2"/>
            <charset val="204"/>
          </rPr>
          <t>Новый высокоурожайный пчелоопыляемый среднеспелый (50-55 дней от всходов до плодоношения) гибрид смешанного типа цветения, предназначен для выращивания в теплицах. Растения мощные. Длина главного побега достигает 3,0-3,5 м. Побегообразовательная способность средняя. Зеленец длиной 20-22 см, диаметром 4,0-4,5 см и массой 180-210 г, темно-зеленый со светлыми полосками. Плод цилиндрической формы, с небольшой «ручкой» у основания, поверхность крупнобугорчатая, опушение сложное, шипы белые. Вкусовые качества плодов высокие. Гибрид отличается повышенной теневыносливостью растений, высокой ранней и общей урожайностью. Урожайность 6-7 кг/раст.</t>
        </r>
        <r>
          <rPr>
            <sz val="8"/>
            <color indexed="81"/>
            <rFont val="Tahoma"/>
            <charset val="204"/>
          </rPr>
          <t xml:space="preserve">
</t>
        </r>
      </text>
    </comment>
    <comment ref="M188" authorId="1">
      <text>
        <r>
          <rPr>
            <sz val="8"/>
            <color indexed="81"/>
            <rFont val="Tahoma"/>
            <family val="2"/>
            <charset val="204"/>
          </rPr>
          <t xml:space="preserve">Лучший короткоплетистый гибрид для балконов и маленьких участков. Длина главной плети - не менее 1м! Очень быстро отдает урожай. Растения преимущественно женского типа цветения, пчелоопыляемые с частичной партенокарпией. Отлично растут в открытом и защищенном грунте. В плодоношение вступают на 40-45 день после всходов. Кусты компактные, не нуждаются в формировании и очень просты в уходе. В каждом узле формируется по 2-3 зеленца массой 70-90 г. - вкусных, хрустящих, сочных и очень, очень ароматных. Урожайность в защищенном грунте - 5-6 кг/м2. Сорт устойчив к ВОМ, МР и ЛМР.
</t>
        </r>
      </text>
    </comment>
    <comment ref="M189" authorId="1">
      <text>
        <r>
          <rPr>
            <sz val="8"/>
            <color indexed="81"/>
            <rFont val="Tahoma"/>
            <charset val="1"/>
          </rPr>
          <t xml:space="preserve"> среднеранний (41- 45 дней от всходов до плодоношения) пчелоопыляемый сорт смешанного типа цветения. Рекомендуется для выращивания в весенне-летних теплицах, под пленкой и в открытом грунте. Ценится за сильный огуречный аромат, высокие засолочные качества. Хрустящие плоды и приятные на вкус, они— отличное подспорье в зимний период. Растение среднерослое и среднеплетистое. Зеленец цилиндрический, без горечи, крупнобугорчатый, опушение черное. Вкусовые качества свежих и консервированных плодов отличные. Посев на рассаду: в начале мая. Высадка в грунт: в конце мая – начале июня в фазе двух-трех настоящих листьев. Посев в открытый грунт: в конце мая-начале июня. Урожайность 3,3-4,0 кг/м2. Устойчив к основным заболеваниям огурца.
</t>
        </r>
      </text>
    </comment>
    <comment ref="M190" authorId="1">
      <text>
        <r>
          <rPr>
            <sz val="8"/>
            <color indexed="81"/>
            <rFont val="Tahoma"/>
            <family val="2"/>
            <charset val="204"/>
          </rPr>
          <t xml:space="preserve">Раннеспелый пчелоопыляемый гибрид (от всходов до начала плодоношения 42-45 дней). Рекомендуется для выращивания в открытом грунте и под пленочными укрытиями. Урожайность высокая, 10-11 кг/м2. Растения сильнорослые, с женским типом цветения. Завязи закладываются пучками, в пазухе каждого листа одновременно формируется 2-3 огурчика. Зеленцы цилиндрические, мелкобугорчатые, массой 90-100 г, без пустот. Отличного вкуса, не горчат, сочные и хрустящие. Великолепен в свежем виде, в салатах, прекрасно подходит для всех видов соления и маринования.
</t>
        </r>
      </text>
    </comment>
    <comment ref="M191" authorId="1">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женскими цветками. Рекомендуется для выращивания в открытом грунте и под временными пленочными укрытиями. Растение среднерослое, средневетвистое, с букетным заложением завязей (до 3-х в узле). Плоды овально-цилиндрические, длиной 10-12 см, диаметром 3,0-3,5 см, массой 80-100 г, темно-зеленые с небольшими светлыми полосами, мелкими, частыми бугорками, бурошипые. Зеленцы с изумительным вкусом и ароматом, хрустящие, сочные, для свежих салатов, маринования и засолки. Гибрид устойчив к основным заболеваниям огурцов. Урожайность 5-6 кг/м2.
</t>
        </r>
      </text>
    </comment>
    <comment ref="M192" authorId="1">
      <text>
        <r>
          <rPr>
            <sz val="8"/>
            <color indexed="81"/>
            <rFont val="Tahoma"/>
            <family val="2"/>
            <charset val="204"/>
          </rPr>
          <t xml:space="preserve">Заначка F1 от Гавриш – растение средней длины, обильно ветвящееся. Цветение смешанное, но женских цветков больше. Они опыляются пчелами, поэтому гибрид предназначен для открытого грунта и съемных временных укрытий. В каждом узле вызревает по 2-3 плода.Созревание раннее – от 38 до 40 дней с момента появления ростков. Плоды средней длины, по 10-12 см, в диаметре достигают 3-3,5 см. Плод весит 110-130 г. На темно-зеленой кожице имеются выраженные бугорки, из которых выходят белые шипы. Заметны полосы до трети плода. Вкус очень приятный, лишен горечи. Плоды подходят для свежих блюд и заготовок.
</t>
        </r>
      </text>
    </comment>
    <comment ref="M193" authorId="0">
      <text>
        <r>
          <rPr>
            <sz val="8"/>
            <color indexed="81"/>
            <rFont val="Tahoma"/>
            <family val="2"/>
            <charset val="204"/>
          </rPr>
          <t>Раннеспелый (45-47 дней от всходов до плодоношения), пчелоопыляемый, салатный и засолочный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длинноплетистое, индетерминантное, среднерослое, средневетвистое, спешанного типа цветения. Лист крупный, зеленый, среднеморщинистый. Зеленец удлиненно-цилиндрический, крупнобугорчатый (бугорки редкие), зеленый со светлыми полосами средней длины и крупными пятнами неправильной формы, опушение черное. Длина зеленца 11,2-11,4 см, диаметр - 3,8-3,9 см. Масса зеленца 100-125 г. Вкусовые качества свежих и соленых плодов отличные. Ценность сорта: стабильная урожайность, высокая товарность, высокие засолочные качества плодов. Урожайность 1,2-2,9 кг/м.</t>
        </r>
        <r>
          <rPr>
            <sz val="8"/>
            <color indexed="81"/>
            <rFont val="Tahoma"/>
            <charset val="204"/>
          </rPr>
          <t xml:space="preserve">
</t>
        </r>
      </text>
    </comment>
    <comment ref="M194" authorId="1">
      <text>
        <r>
          <rPr>
            <sz val="8"/>
            <color indexed="81"/>
            <rFont val="Tahoma"/>
            <family val="2"/>
            <charset val="204"/>
          </rPr>
          <t xml:space="preserve">Огурец «Засолочное Чудо» — смесь, включающая сорта, которые хорошо зарекомендовали себя в засолке и мариновании – «Засолочный», «Нежинский», «Пальчик» и «Парижский корнишон» Все сортв пчелоопыляемые, раннеспелые («Нежинский» – среднеспелый). Зеленцы крупно-бугорчатые, черношипые («Пальчик» – с белым опушением), вкусные, ароматные, хрустящие, без горечи и пустот. Сорта характеризуются стабильной урожайностью, высокой товарностью продукции, растянутым периодом плодоношения, комплексной устойчивостью к болезням и хорошей адаптацией к погодным стрессам.
</t>
        </r>
      </text>
    </comment>
    <comment ref="M195" authorId="0">
      <text>
        <r>
          <rPr>
            <sz val="8"/>
            <color indexed="81"/>
            <rFont val="Tahoma"/>
            <family val="2"/>
            <charset val="204"/>
          </rPr>
          <t xml:space="preserve">Среднеспелый (50-57 дней от всходов до плодоношения) пчелоопыляемый гибрид смешанного типа цветения. Главный побег мощный и достигает длины 3,0-3,3 м. Выращивается в теплицах, под временными пленочными укрытиями, а также на подоконнике. Зеленец цилиндрической формы, длиной до 22 см, диаметром до 4,5 см, массой 170-200 г, темно-зеленый со светлыми полосками. Плод цилиндрической формы, поверхность крупнобугорчатая, опушение сложное, шипы белые. Отличается хорошими вкусовыми качествами, повышенной теневыносливостью растений, высокой ранней и общей урожайностью. Посев на рассаду - в начале мая. Высадка в грунт - в конце мая - начале июня в фазе двух-трех настоящих листьев. Посев непосредственно в теплицу проводится в конце мая – начале июня. Схема посадки: 40х40 см. Урожайность 6-7 кг/раст.
</t>
        </r>
      </text>
    </comment>
    <comment ref="M196" authorId="0">
      <text>
        <r>
          <rPr>
            <sz val="8"/>
            <color indexed="81"/>
            <rFont val="Tahoma"/>
            <family val="2"/>
            <charset val="204"/>
          </rPr>
          <t>Скороспелый (вступает в плодоношение на 45-50 день от всходов) пчелоопыляемый гибрид с частичной партенокарпией, женского типа цветения. Предназначен для выращивания в пленочных теплицах. Растение среднеплетистое, ветвление слабое. Плоды цилиндрической формы, длиной 14-24 см, слабобугорчатые, белошипые, без горечи. Преимущественно салатного назначения, молодые зеленцы прекрасно подходят для засолки. Отличается дружным плодоношением. Гибрид устойчив к оливковой пятнистости и вирусу огуречной мозаики. Урожайность до 40 кг/м². Посев на рассаду — в конце апреля. Высадка в грунт — в конце мая - начале июня в фазе 3-4-х настоящих листьев. Посев непосредственно в теплицу — в середине мая. Схема посадки: 50х50 см.</t>
        </r>
        <r>
          <rPr>
            <sz val="8"/>
            <color indexed="81"/>
            <rFont val="Tahoma"/>
            <charset val="204"/>
          </rPr>
          <t xml:space="preserve">
</t>
        </r>
      </text>
    </comment>
    <comment ref="M197" authorId="0">
      <text>
        <r>
          <rPr>
            <sz val="8"/>
            <color indexed="81"/>
            <rFont val="Tahoma"/>
            <family val="2"/>
            <charset val="204"/>
          </rPr>
          <t xml:space="preserve">Китайские сорта огурцов славятся непревзойденным вкусом и ароматом плодов: сладкие, сочные, без пустот, с тонкой нежной кожицей и маленькими семенными камерами — идеальны для приготовления свежих летних салатов. Среднепоздний пчелоопыляемый сорт. Растение мощное, интенсивно развивающееся, с продолжительным периодом плодоношения. Выращивают с использованием временных пленочных укрытий. Сорт требователен к плодородию почвы, рекомендуются регулярные подкормки. Зеленец длинный, до 60 см, змеевидный, темно-зеленый, крупно-, редкобугорчатый, с короткой ручкой.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50х100 см. Для повышения продуктивности главный побег прищипывают после 6-7 листа. Урожайность при правильной агротехнике достигает 30 кг/м2.
</t>
        </r>
      </text>
    </comment>
    <comment ref="M198" authorId="1">
      <text>
        <r>
          <rPr>
            <sz val="8"/>
            <color indexed="81"/>
            <rFont val="Tahoma"/>
            <family val="2"/>
            <charset val="204"/>
          </rPr>
          <t>Скороспелый пчелоопыляемый сорт с характерным периодом созревания урожая 38-45 дней. Рекомендован для открытого грунта и тепличных укрытий. Растение сильноветвистое с длиной главной плети 140-200 см. Зеленец овально-цилиндрической формы, крупнобугорчатый, с продольными светлыми полосками и сложными шипами черного цвета. Сорт огурцов Конкурент отличается сочными и хрустящими плодами, вкусный в свежем, консервированном и соленом виде. Масса зеленцов 65-95 г. Урожайность до 7 кг/кв.м. Посев на рассаду рекомендуется осуществлять в начале мая, высадку рассадой в грунт - в конце мая-начале июня. В открытый грунт семена огурца сеют в начале июня, по схеме: 40х40 см.</t>
        </r>
      </text>
    </comment>
    <comment ref="M199" authorId="0">
      <text>
        <r>
          <rPr>
            <sz val="8"/>
            <color indexed="81"/>
            <rFont val="Tahoma"/>
            <family val="2"/>
            <charset val="204"/>
          </rPr>
          <t xml:space="preserve">Скороспелый сорт, с дружным формированием плодов, женского типа цветения. Предназначен для выращивания в открытом грунте и под временными пленочными укрытиями. Растение компактное, слабоветвящееся. Зеленец удлиненно- яйцевидной формы, темно-зеленый, длина плода 9-12 см, масса - 80-90 г, не желтеет в течение 3-5 дней. Урожайность 10-12 кг/м кв. Засолочный. Вкусовые качества хорошие.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30х30 см.
</t>
        </r>
      </text>
    </comment>
    <comment ref="M200" authorId="1">
      <text>
        <r>
          <rPr>
            <sz val="8"/>
            <color indexed="81"/>
            <rFont val="Tahoma"/>
            <family val="2"/>
            <charset val="204"/>
          </rPr>
          <t>Среднеспелый сорт. Первые зеленцы готовы к сбору через 50 дней после проклевывания всходов. Средняя урожайность с квадратного метра – до 10 кг. К особенностям сорта можно отнести то, что зеленцы быстро переспевают – собирать их нужно вовремя.Хоть цветы у огурцов Либелле f1 в основном женские, опыляется сорт пчелами. Об этом следует помнить, выбирая место посадки – подойдут открытый грунт и съемные пленочные укрытия. Хорошее плодоношение можно обеспечить, размещая гибрид Либелла f1 рядом с сортовыми огурцами, которые формируют много мужских цветков.Огурцы Либелла f1 имеют универсальное назначение. Сорт используют для потребления в свежем виде, засолки, консервации и приготовления зимних салатов. По отзывам огурцы Либелле f1 вкусные и хрустящие. Они хорошо перевозятся, долго хранятся, а выглядят привлекательно.</t>
        </r>
      </text>
    </comment>
    <comment ref="M201" authorId="1">
      <text>
        <r>
          <rPr>
            <sz val="8"/>
            <color indexed="81"/>
            <rFont val="Tahoma"/>
            <family val="2"/>
            <charset val="204"/>
          </rPr>
          <t xml:space="preserve">Ультрараннеспелый (41-43 дня от полных всходов до вступления в плодоношение) пчелоопыляемый, салатный, консервный сорт.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Растение кустовое, компактное, слабоветвистое, длина главной плети 33,4-42,5 см. Зеленец крупнобугорчатый с редкими расположением бугорков, длиной 9-9,5 см, массой 81-113 г. Вкусовые качества свежих плодов хорошие. Отличается дружной отдачей урожая, используется в свежем виде и для консервирования. Урожайность 1,3-2,6 кг/м2.
</t>
        </r>
      </text>
    </comment>
    <comment ref="M202" authorId="1">
      <text>
        <r>
          <rPr>
            <sz val="8"/>
            <color indexed="81"/>
            <rFont val="Tahoma"/>
            <family val="2"/>
            <charset val="204"/>
          </rPr>
          <t xml:space="preserve">Скороспелый (43-45 дней от всходов до плодоношения) пчелоопыляемый гибрид с частичной партенокарпией для выращивания в открытом грунте и под временными пленочными укрытиями. Растение среднерослое, средневетвистое, с высокой насыщенностью женскими цветками и букетным заложением завязей (1-2 в узле). Плоды длиной 10-11 см, массой 90-110 г, зеленые с белыми полосами и крупными редкими бугорками, черношипые. Зеленцы используют для свежих салатов, засолки и маринования. Гибрид сочетает высокие вкусовые качества, непревзойденный аромат, характерные для пчелоопыляемых огурцов, и гарантированный урожай даже без насекомых-опылителей. Устойчив к основным заболеваниям огурцов. Урожайность 7,0-8,0 кг/м2. Посев на рассаду — в начале мая. Высадка рассады в грунт в конце мая – начале июня в фазе 3-4-х настоящих листьев. Посев непосредственно в грунт – в мае – июне. Схема посадки 30х70 см.
</t>
        </r>
      </text>
    </comment>
    <comment ref="M203" authorId="1">
      <text>
        <r>
          <rPr>
            <sz val="8"/>
            <color indexed="81"/>
            <rFont val="Tahoma"/>
            <family val="2"/>
            <charset val="204"/>
          </rPr>
          <t>Один из лучших засолочных сортов. Пчелоопыляемый, среднеспелый (плодоносит на 50-55 день от всходов), для открытого грунта и временных пленочных укрытий. Формирует сильнорослые растения со смешанным типом цветения, выносливые к засухе. Зеленцы короткие, крупнобугорчатые, с редким черным опушением, плотные, массой 80-110 г. Вкусовые качества очень высокие, огурчики ароматные и хрустящие. После сбора хорошо хранятся длительное время в холодильнике. Урожайность – 5 кг/ м2. Сорт устойчив к оливковой пятнистости и вирусным инфекциям, не боится перепадов температуры.</t>
        </r>
      </text>
    </comment>
    <comment ref="M204" authorId="1">
      <text>
        <r>
          <rPr>
            <sz val="8"/>
            <color indexed="81"/>
            <rFont val="Tahoma"/>
            <family val="2"/>
            <charset val="204"/>
          </rPr>
          <t xml:space="preserve">Раннеспелый (44-46 дней от всходов до плодоношения), пчелоопыляемый, универсальный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индетерминантное, сильноплетистое, средневетвистое, преимущественно женского типа цветения, с пучковым заложением завязей. Лист крупный, темно-зеленый. Зеленец удлиненно-цилиндрической формы, темно-зеленый, с полосками средней длины и слабой пятнистостью, крупнобугорчатый, бугорки редкие, опушение белое. Масса зеленца 114-120 г. Длина зеленца 9,2-12,7 см, диаметр 2,7-3,4 см. Рекомендуется для приготовления салатов, консервов, засолки. Вкусовые качества свежих, консервированных и соленых плодов отличные. Отличается длительным плодоношением - более 60 дней. Толерантен к ложной мучнистой росе. Ценность сорта: пластичность, высокая урожайность и товарность, растянутый период плодоношения, высокие вкусовые качества свежих, консервированных и соленых плодов. 
</t>
        </r>
      </text>
    </comment>
    <comment ref="M205" authorId="0">
      <text>
        <r>
          <rPr>
            <sz val="8"/>
            <color indexed="81"/>
            <rFont val="Tahoma"/>
            <family val="2"/>
            <charset val="204"/>
          </rPr>
          <t>Раннеспелый (45-50 дней от всходов до плодоношения) пчелоопыляемый сорт для открытого грунта. Растение длинноплетистое, среднерослое, средневетвистое. Зеленец веретеновидный, короткий, зеленый с полосами средней длины, крупнобугорчатый с черным опушением. Масса 57-78 г. Выращивают рассадным и безрассадным способом. Рекомендуются ежедневные сборы корнишонов длиной 5-7 см. Сорт ценится за отличный вкус и аромат хрустящих плодов, высокий выход товарной продукции, устойчивость к мучнистой и ложной мучнистьй росе. Идеален для консервирования, засолки, подходит для приготовления свежих летних салатов. Урожайность 2,5-4,0 кг/м2.</t>
        </r>
        <r>
          <rPr>
            <sz val="8"/>
            <color indexed="81"/>
            <rFont val="Tahoma"/>
            <charset val="204"/>
          </rPr>
          <t xml:space="preserve">
</t>
        </r>
      </text>
    </comment>
    <comment ref="M206" authorId="1">
      <text>
        <r>
          <rPr>
            <sz val="8"/>
            <color indexed="81"/>
            <rFont val="Tahoma"/>
            <family val="2"/>
            <charset val="204"/>
          </rPr>
          <t xml:space="preserve">Скороспелый (43-48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Зеленец цилиндрической формы, слегка зауженный к основанию, длиной 9-11 см, массой 90-100 г, крупнобугорчатый, зеленый с белыми полосами, бурошипый. Использование плодов универсальное (салаты, засолка, маринование), особенно хорош для бочковой засолки. Один из самых высокоустойчивых гибридов к основным заболеваниям огурца.
</t>
        </r>
      </text>
    </comment>
    <comment ref="M207" authorId="1">
      <text>
        <r>
          <rPr>
            <sz val="8"/>
            <color indexed="81"/>
            <rFont val="Tahoma"/>
            <family val="2"/>
            <charset val="204"/>
          </rPr>
          <t xml:space="preserve">Скороспелый (41-47 дней от всходов до плодоношения) пчелоопыляемый гибрид для выращивания в открытом грунте и под временными пленочными укрытиями. Растение среднерослое, средневетвистое, смешанного типа цветения с высокой насыщенностью женскими цветками. Плоды цилиндрические, длиной 10-12 см, массой до 100 г, зеленые с белыми полосами. Поверхность плодов бугорчатая. Бугорки крупные, расположены редко. Опушение сложное, окраска шипов бурая. Зеленцы отличного товарного качетсва, долго не желтеют, прекрасно подходят для свежих салатов, засолки и маринования. Гибрид устойчив к корневым гнилям, настоящей и ложной мучнистой росе. Урожайность одного растения 5-6 кг. Посев на рассаду — в начале мая. Высадка в грунт — в конце мая – начале июня в фазе двух-трех настоящих листьев. Посев в открытый грунт проводится в конце мая – начале июня. Схема посадки: 30х70 см.
</t>
        </r>
      </text>
    </comment>
    <comment ref="M208" authorId="1">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растения женскими цветками. Предназначен для выращивания в открытом грунте. Посев на рассаду в начале мая. Высадка рассады в грунт в конце мая - начале июня. Высадка рассады производится в фазе 3-4-х настоящих листьев. Посев непосредственно в грунт - в конце мая. Схема посадки 40х40 см. Зеленец длиной 9-11 см, массой 90-100 г, крупнобугорчатый, бурошипый, без горечи. Плоды темно-зеленой окраски со светлыми полосами. В пазухе листа образуется по 1-2 завязи. Использование плодов универсальное (в свежем виде и засолке). Гибрид имеет высокую устойчивость к ложной мучнистой росе и неблагоприятным условиям выращивания. Урожайность одного растения 4,5-5,5 кг. 
</t>
        </r>
      </text>
    </comment>
    <comment ref="M209" authorId="0">
      <text>
        <r>
          <rPr>
            <sz val="8"/>
            <color indexed="81"/>
            <rFont val="Tahoma"/>
            <family val="2"/>
            <charset val="204"/>
          </rPr>
          <t>Среднеранний (от всходов до плодоношения 40-48 дней) пчелоопыляемый гибрид преимущественно женского типа цветения, предназначен для выращивания в открытом грунте и под временными пленочными укрытиями. Зеленец цилиндрический, слегка вытянутый к основанию, зеленый со светлыми полосами, черно- и бурошипый, среднебугорчатый, длиной 9-10 см, массой 80-100 г. Плоды выровнены по форме и продолжительное время сохраняют товарные качества. Вкусовые качества отличные. Пригоден для засолки и консервирования. Устойчив к антракнозу, относительно устойчив к ложной мучнистой росе, бактериозу и оливковой пятнистости. Плотность посадки 4-5 раст./м2. Урожайность до 5 кг/раст.</t>
        </r>
        <r>
          <rPr>
            <sz val="8"/>
            <color indexed="81"/>
            <rFont val="Tahoma"/>
            <charset val="204"/>
          </rPr>
          <t xml:space="preserve">
</t>
        </r>
      </text>
    </comment>
    <comment ref="M210" authorId="0">
      <text>
        <r>
          <rPr>
            <sz val="8"/>
            <color indexed="81"/>
            <rFont val="Tahoma"/>
            <family val="2"/>
            <charset val="204"/>
          </rPr>
          <t>Новый среднепоздний пчелоопыляемый гибрид (от всходов до плодоношения 55-60 дней), предназначен для выращивания в пленочных теплицах. Благодаря высокой насыщенности мужскими цветками, его можно использовать в качестве опылителя при подсадке к пчелоопыляемым гибридам с преимущественно женским типом цветения. Растение мощное, побегообразовательная способность средняя, лист крупный, темно-зеленый. Зеленец длиной 18-20 см, массой 180-200 г, крупнобугорчатый, белошипый. Вкусовые качества отличные. Плотность посадки 2,5 раст/м2. Урожайность 5-6 кг/раст.</t>
        </r>
        <r>
          <rPr>
            <b/>
            <sz val="8"/>
            <color indexed="81"/>
            <rFont val="Tahoma"/>
            <family val="2"/>
            <charset val="204"/>
          </rPr>
          <t xml:space="preserve">
</t>
        </r>
      </text>
    </comment>
    <comment ref="M211" authorId="1">
      <text>
        <r>
          <rPr>
            <sz val="8"/>
            <color indexed="81"/>
            <rFont val="Tahoma"/>
            <family val="2"/>
            <charset val="204"/>
          </rPr>
          <t xml:space="preserve">Суперскороспелый (30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производится в конце мая – начале июня. Схема посадки 40х40 см. Зеленец длиной 10-12 см, массой 80-100г, зеленый с белыми полосами, черношипый, без горечи. Бугорки четкие, крупные, расположены редко. Использование плодов универсальное (салаты, засолка, маринование). Гибрид устойчив к корневым гнилям, настоящей и ложной мучнистым росам. Устойчив к стрессовым условиям. Урожайность одного растения 4-5,5 кг.
</t>
        </r>
      </text>
    </comment>
    <comment ref="M213" authorId="0">
      <text>
        <r>
          <rPr>
            <sz val="9"/>
            <color indexed="81"/>
            <rFont val="Tahoma"/>
            <family val="2"/>
            <charset val="204"/>
          </rPr>
          <t>Среднеранний (45-55 дней от массовых всходов до начала технической спелости) партенокарпический гибрид для выращивания в открытом грунте, в пленочных теплицах и под временными пленочными укрытиями. Растение длинноплетистое, среднерослое, женского типа цветения. Зеленец красивый, цилиндрический, темно-зеленый, с короткими светлыми полосами, мелкобугорчатый, опушение белое. Масса зеленца 95-100 г, длина до 9,5 см, диаметр до 3,2 см. Ценность гибрида: высокая урожайность, отличные вкусовые качества, устойчивость к оливковой пятнистости, вирусу огуречной мозаики, мучнистой росе. Рекомендуется для производства корнишонов, для салатов и консервирования. Посев на рассаду производят в конце апреля. Высадка рассады в грунт в конце мая – начале июня в фазе 3-4 настоящих листьев. Посев непосредственно в грунт – в мае – июне, по схеме 30х70 см. Товарная урожайность до 11,3 кг/кв.м.</t>
        </r>
        <r>
          <rPr>
            <sz val="8"/>
            <color indexed="81"/>
            <rFont val="Tahoma"/>
            <family val="2"/>
            <charset val="204"/>
          </rPr>
          <t xml:space="preserve">
</t>
        </r>
      </text>
    </comment>
    <comment ref="M214" authorId="1">
      <text>
        <r>
          <rPr>
            <sz val="10"/>
            <color indexed="81"/>
            <rFont val="Tahoma"/>
            <family val="2"/>
            <charset val="204"/>
          </rPr>
          <t xml:space="preserve">Огурец «Бабушкин внучок F1» — урожайный партенокарпический скороспелый гибрид (38-43 дня) преимущественно женского типа цветения, предназначенный для выращивания в открытом грунте и под пленочными укрытиями. Растение мощное, с ограниченным ростом боковых побегов и букетным заложением завязей, до 2-4 шт. в узле. Корнишоны короткие, цилиндрической формы, массой 110-120 г, темно-зеленые, среднебугорчатые, бугорки расположены средне, с белым опушением. Плоды прекрасного вкуса, плотные, хрустящие, с освежающим ароматом. Идеальны для свежих салатов, засолки и консервирования. Гибрид устойчив к кладоспориозу, мучнистой росе и корневым гнилям. Урожайность 12,8 кг/м². </t>
        </r>
      </text>
    </comment>
    <comment ref="M215" authorId="0">
      <text>
        <r>
          <rPr>
            <sz val="10"/>
            <color indexed="81"/>
            <rFont val="Tahoma"/>
            <family val="2"/>
            <charset val="204"/>
          </rPr>
          <t>Раннеспелый партенокарпический гибрид. Плодоносит на 40-43 день после всходов. Закладывает 3-4 завязи в каждом узле. Зеленцы короткие, массой 80-105 г. Никогда не горчат.  Гибрид хорошо переносит резкие перепады температуры. Благодаря быстрой и обильной отдаче урожая, отлично подходит даже для северных областей.</t>
        </r>
        <r>
          <rPr>
            <sz val="8"/>
            <color indexed="81"/>
            <rFont val="Tahoma"/>
            <family val="2"/>
            <charset val="204"/>
          </rPr>
          <t xml:space="preserve">
</t>
        </r>
      </text>
    </comment>
    <comment ref="M216" authorId="1">
      <text>
        <r>
          <rPr>
            <sz val="8"/>
            <color indexed="81"/>
            <rFont val="Tahoma"/>
            <family val="2"/>
            <charset val="204"/>
          </rPr>
          <t xml:space="preserve">Партенокарпический:не нуждается в опылении пчелами и имеет женский тип цветения. Принцип образования завязей – пучковый.Условия посадки:теплица или открытый воздух. Барабулька считается скороспелым гибридом: плоды можно собирать на 44-49 сутки после всходов.Огурцы имеют такие характеристики: форма – цилиндрическая;шейка плода – короткая; длина – 10-12 см;средняя масса – 90-100 г;цвет – темно-зеленый;кожица обильно покрыта бугорками с белыми шипами;вкус – сочный, без горечи.Куст этого гибрида индетерминантный, в процессе роста на нем образуется много ветвей. Наиболее продуктивен в образовании завязей центральный стебель. Листья – небольшие, зеленые. В среднем одна листовая пазуха образует пучок из 8-12 завязей. С одного куста в первый месяц плодоношения получается до 7 кг огурцов. Общий показатель – до 13 кг/кв.Преимуществами являются:хорошая всхожесть;ранний срок созревания;отличный вкус;устойчивость к мучнистой росе, пероноспорозу, кладоспориозу и другим болезням;длительный срок для сбора урожая – до 2-х месяцев;высокая урожайность;небольшой размер плодов.Еще один плюс Барабульки – универсальность. Кроме консервации и маринования, огурцы отлично подходят для употребления в свежем виде, целиком или в салатах. </t>
        </r>
      </text>
    </comment>
    <comment ref="M217" authorId="1">
      <text>
        <r>
          <rPr>
            <sz val="8"/>
            <color indexed="81"/>
            <rFont val="Tahoma"/>
            <family val="2"/>
            <charset val="204"/>
          </rPr>
          <t xml:space="preserve">Смесь раннеспелых, партенокарпических гибридов. В нее входят огурцы Бабушкин секрет F1 ® (белошипые) и Мечта дачника F1 (черношипые). Начало плодоношения раннее - 38-42 дня от всходов. Зеленцы массой 80-105 г. Хрустящие зеленцы хороши в летних салатах и идеальны для зимних заготовок. Урожайность высокая - 7-8 кг/м2.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каждые 2-3 дня.  
</t>
        </r>
      </text>
    </comment>
    <comment ref="M218" authorId="1">
      <text>
        <r>
          <rPr>
            <sz val="8"/>
            <color indexed="81"/>
            <rFont val="Tahoma"/>
            <family val="2"/>
            <charset val="204"/>
          </rPr>
          <t xml:space="preserve">Скороспелый (45-50 дней от всходов до плодоношения) партенокарпический гибрид женского типа цветения.В пазухе листа образуется по 4 завязи. Зеленец небольшой, с плотной мякотью и нежной кожицей, длиной 12-14 см, массой 120-130 г, бугорчатый, белошипый, без горечи. Окраска плодов темно-зеленая, с короткими светлыми полосами.
Использование плодов универсальное (засолка, маринование, приготовление свежих салатов).
Предназначен для выращивания в пленочных теплицах. Посев на рассаду в конце апреля.
Высадка рассады в грунт в конце мая – начале июня в фазе 3-4-х настоящих листьев по схеме 50х50 см.Посев непосредственно в теплицу в середине мая. Обладает уникальной теневыносливостью, прекрасно подходит для выращивания на подоконнике, балконе, лоджии.
С одного растения можно получить ведро (около 8 кг) великолепных хрустящих огурчиков.
</t>
        </r>
      </text>
    </comment>
    <comment ref="M219" authorId="1">
      <text>
        <r>
          <rPr>
            <sz val="8"/>
            <color indexed="81"/>
            <rFont val="Tahoma"/>
            <family val="2"/>
            <charset val="204"/>
          </rPr>
          <t xml:space="preserve">Очень скороспелый (42-45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Зеленец длиной 10-12 см, массой 90-110 г, частобугорчатый, белошипый. В пазухе листа образуется по 5-8 завязей. Плоды темно-зеленой окраски со светлыми полосами до 1/3 плода. Урожайность одного растения 5,5-7,0 кг.Без горечи, с плотной мякотью, хорошо транспортируется.Использование универсальное (салатное, для засолки, маринования).
Отличается ранним обильным урожаем.Гибрид устойчив к настоящей и ложной мучнистой росам и корневым гнилям.Холодостойкий, устойчив к перепадам температур.
</t>
        </r>
      </text>
    </comment>
    <comment ref="M220" authorId="1">
      <text>
        <r>
          <rPr>
            <sz val="8"/>
            <color indexed="81"/>
            <rFont val="Tahoma"/>
            <family val="2"/>
            <charset val="204"/>
          </rPr>
          <t>Гибрид F1 Брейк скороспелый (43-48 дней до начала плодоношения), партенокарпический, женского типа цветения. В пазухах листьев образуется по 2-4 завязи на главном стебле, а на боковых - до 8-ми (!) штук. Зеленцы короткие (9-11 см), бугорчатые, белошипые. Урожайность - 8,0-8,5 кг/раст.Гибрид обладает высокой потенциальной урожайностью, универсального назначения.Гибрид обладает устойчивостью к корневым гнилям, к мучнистой росе и относительной устойчивостью к ложной мучнистой росе.</t>
        </r>
      </text>
    </comment>
    <comment ref="M221" authorId="1">
      <text>
        <r>
          <rPr>
            <sz val="10"/>
            <color indexed="81"/>
            <rFont val="Tahoma"/>
            <family val="2"/>
            <charset val="204"/>
          </rPr>
          <t xml:space="preserve">Суперранний самоопыляемый партенокарпический гибрид для открытого грунта, пленочных укрытий и стеклянных теплиц. Отличается: ранними сроками созревания, высокой урожайностью, высокой товарностью и долгим периодом плодоношения.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средней длины. Корнишоны мелкобугорчатые, с частым белым опушением, цилиндрической формы, насыщенно-зелёного цвета. Масса зеленца 65-80 г, длина 8-9 см, соотношение длины к диаметру - 3,1:1. Отличные вкусовые качества без горечи. Товарность высокая. Рекомендован для употребления в свежем виде, консервирования и засолки. </t>
        </r>
      </text>
    </comment>
    <comment ref="M222" authorId="1">
      <text>
        <r>
          <rPr>
            <sz val="10"/>
            <color indexed="81"/>
            <rFont val="Tahoma"/>
            <family val="2"/>
            <charset val="204"/>
          </rPr>
          <t>Ультраскороспелый, партенокарпический гибрид для выращивания в открытом грунте и под пленочными укрытиями. Период от всходов до плодоношения 38-42 дня. Урожайность высокая – 15-16 кг/м2 . Растения женского типа цветения. Зеленцы длиной 9-10 см, массой 75-85 г, цилиндрической формы, мелкобугорчатые, белошипые. Вкусовые качества отличные. Огурчики сочные, хрустящие, без горечи. Плоды выравнены по размеру и форме. Назначение универсальное – для свежего потребления и консервирования. Гибрид устойчив к корневым гнилям, кладоспориозу, вирусу огуречной мозаики и настоящей мучнистой росе. Посев семян в грунт или на рассаду. Возраст рассады при высадке – 20-30 дней.</t>
        </r>
      </text>
    </comment>
    <comment ref="M223" authorId="0">
      <text>
        <r>
          <rPr>
            <sz val="8"/>
            <color indexed="81"/>
            <rFont val="Tahoma"/>
            <family val="2"/>
            <charset val="204"/>
          </rPr>
          <t xml:space="preserve">Скороспелый (40-45 дней от всходов до плодоношения) партенокарпический гибрид с букетным заложением завязей для выращивания в открытом грунте и пленочных теплицах. Растение сильнорослое со средней побегообразовательной способностью. Плод цилиндрический, длиной 11-13 см, диаметром до 4 см, массой 90-110 г, темно-зеленый, с небольшими светлыми полосами, поверхность бугорчатая, опушение белое. Гибрид отличается высокой устойчивостью к перепадам температур, основным заболеваниям огурцов, высокой урожайностью (до 16 кг/кв.м.), прекрасными вкусовыми качествами зеленцов в свежем и консервированном виде. Посев на рассаду — в конце апреля. Высадка рассады в грунт — в конце мая-начале июня в фазе 3-4-х настоящих листьев. Посев непосредственно в грунт — в мае-июне. Схема посадки: 30х70 см. Оптимальная для прорастания семян температура почвы 25-30°С.
</t>
        </r>
      </text>
    </comment>
    <comment ref="M224" authorId="1">
      <text>
        <r>
          <rPr>
            <sz val="10"/>
            <color indexed="81"/>
            <rFont val="Tahoma"/>
            <family val="2"/>
            <charset val="204"/>
          </rPr>
          <t xml:space="preserve">Очень ранний партенокарпический гибрид для открытого грунта, пленочных и стеклянных теплиц. Не нуждается в опылении. Исключительно женского типа цветения. Отличительные свойства: увеличенный период плодоношения, суперурожайность, высокая товарность плодов. Устойчив к вирусу огуречной мозаики, оливковой пятнистости, настоящей мучнистой росе, толерантен к ложной мучнистой росе. Растение среднеплетистое. Зеленец крепкий, хрустящий, мелкобугорчатый, овально-цилиндрический, масса 80-92 г, длина 7,9-9,8 см, соотношение длины к диаметру 3,2:1. Не содержит горечи. Прекрасные вкусовые качества при употреблении в свежем виде, а также при консервировании и засолке. 
</t>
        </r>
      </text>
    </comment>
    <comment ref="M225" authorId="1">
      <text>
        <r>
          <rPr>
            <sz val="10"/>
            <color indexed="81"/>
            <rFont val="Tahoma"/>
            <family val="2"/>
            <charset val="204"/>
          </rPr>
          <t xml:space="preserve">Очень ранний самоопыляемый партенокарпический гибрид для открытого грунта, пленочных и стеклянных теплиц. Отличительные свойства: увеличенный период плодоношения, высокая урожайность и товарность плодов. Устойчив к основным болезням огурца: вирусу огуречной мозаики, настоящей мучнистой росе, оливковой пятнистости, корневым гнилям, толерантен к ложной мучнистой росе. Растение среднеплетистое. Зеленцы корнишонного типа с маленькими семенными камерами, мелко-бугорчатые, с белым, плотным опушением, овально-цилиндрической формы, крепкие, хрустящие. Масса зеленца 63-76 г, длина 7,5-9,0 см, соотношение длины к диаметру 3,1:1. Отличается великолепными вкусовыми качествами в свежем виде, при консервировании и засолке. Горечи не содержит. </t>
        </r>
      </text>
    </comment>
    <comment ref="M226" authorId="1">
      <text>
        <r>
          <rPr>
            <sz val="8"/>
            <color indexed="81"/>
            <rFont val="Tahoma"/>
            <family val="2"/>
            <charset val="204"/>
          </rPr>
          <t>Посадив этот партенокарпический гибрид букетного типа цветения вы всегда будете с большим урожаем! Раннеспелый (40-42 дня от всходов до плодоношения). Подходит для теплиц и открытого грунта. Формирует 3-5 огурчиков в каждом узле. Зеленцы короткие, хрустящие и сочные, никогда не бывают горькими. Гибрид высокоустойчив к грибным инфекциям.</t>
        </r>
      </text>
    </comment>
    <comment ref="M227" authorId="1">
      <text>
        <r>
          <rPr>
            <sz val="8"/>
            <color indexed="81"/>
            <rFont val="Tahoma"/>
            <family val="2"/>
            <charset val="204"/>
          </rPr>
          <t xml:space="preserve">Скороспелый (39-42дня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10-12см, массой 90-100г, бугорки мелкие, расположены часто. В каждой пазухе листа образуется 6-8завязей. Посев на рассаду производят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Использование плодов универсальное (в свежем виде, засолка, маринование). Гибрид устойчив к настоящей и ложной мучнистым росам, оливковой пятнистости и корневым гнилям.
</t>
        </r>
      </text>
    </comment>
    <comment ref="M229" authorId="1">
      <text>
        <r>
          <rPr>
            <sz val="8"/>
            <color indexed="81"/>
            <rFont val="Tahoma"/>
            <family val="2"/>
            <charset val="204"/>
          </rPr>
          <t xml:space="preserve">Скороспелый (39-42 дней от всходов до плодоношения) партенокарпический гибрид с пучковым заложением завязей (до 8 в одном узле!). Растение с мощной корневой системой и ограниченным ростом боковых побегов. Предназначен для выращивания в теплицах, под временными пленочными укрытиями и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Рекомендуется для сбора пикулей и корнишонов. Для получения пикулей – сбор производят ежедневно, корнишонов – через день. Зеленцы цилиндрические, длиной 10-12 см, мелкобугорчатые с белым опушением, темно-зеленые, массой 90-110 г. Плоды универсального назначения — отлично подойдут для консервирования. Устойчив к корневым гнилям, настоящей мучнистой росе, оливковой пятнистостии относительно устойчив к ложной мучнистой росе. Урожайность — 12-13 кг/м2.
</t>
        </r>
      </text>
    </comment>
    <comment ref="M230" authorId="1">
      <text>
        <r>
          <rPr>
            <sz val="8"/>
            <color indexed="81"/>
            <rFont val="Tahoma"/>
            <family val="2"/>
            <charset val="204"/>
          </rPr>
          <t xml:space="preserve">Ранний (40-45 дней от всходов до плодоношения) партенокарпический высокоурожайный гибрид с пучковым заложением завязей. При достаточном питании образует по 6-7 плодов на каждом узле. Предназначен для выращивания в открытом и защищенном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выравненные, цилиндрические (10-12 см), темно-зеленые, массой 70-90 г. Поверхность бугорчатая, опушение белое. Прекрасно подойдут для засолки, маринования и употребления в свежем виде. Гибрид очень популярен благодаря раннему и обильному урожаю зеленцов высокого качества. Обладает устойчивостью к вирусу мозаики огурца, кладоспориозу и мучнистой росе. Урожайность — 8,5-9 кг/м2. 
</t>
        </r>
      </text>
    </comment>
    <comment ref="M231" authorId="0">
      <text>
        <r>
          <rPr>
            <sz val="8"/>
            <color indexed="81"/>
            <rFont val="Tahoma"/>
            <family val="2"/>
            <charset val="204"/>
          </rPr>
          <t>Раннеспелый (45-50 дней от всходов до плодоношения) партенокарпический гибрид с букетным заложением завязей (до 4-5 в одном узле). Растение с мощным ростом, слабоветвистое. Рекомендуется для выращивания в пленочных теплицах. Благодаря теневыносливости подходит для выращивания на балконе, лоджии и в комнатных условиях на подоконнике. Посев на рассаду в конце апреля. Высадка рассады в грунт в конце мая – начале июня в фазе 3-4-х настоящих листьев. Посев непосредственно в грунт – в мае – июне. Растения формируют в один стебель. Схема посадки в теплице — 30х70 см. Плоды цилиндрические, длиной 12-14 см, темно-зеленые, бугорчатые, белошипые, массой 120-130 г. Прекрасно подойдут для засолки, маринования и употребления в свежем виде. Гибрид устойчив к корневым гнилям, мучнистой росе, оливковой пятнистости, относительно устойчив к ложной мучнистой росе. Ценится за высокую урожайность и отличное качество вкусных, ароматных зеленцов. Урожайность — 14-16 кг/м2.</t>
        </r>
        <r>
          <rPr>
            <sz val="8"/>
            <color indexed="81"/>
            <rFont val="Tahoma"/>
            <charset val="204"/>
          </rPr>
          <t xml:space="preserve">
</t>
        </r>
      </text>
    </comment>
    <comment ref="M232" authorId="1">
      <text>
        <r>
          <rPr>
            <sz val="10"/>
            <color indexed="81"/>
            <rFont val="Tahoma"/>
            <family val="2"/>
            <charset val="204"/>
          </rPr>
          <t xml:space="preserve">Новый очень ранний самоопыляемый партенокарпический гибрид универсального грунта. Отличается очень высокой урожайностью и длительным периодом плодоношения. Устойчив к основным болезням огурца: вирусу огуречной мозаики, настоящей мучнистой росе, оливковой пятнистости, толерантен к ложной мучнистой росе. Плети растения средних размеров. Зеленцы мелкобугорчатые, насыщенно-зеленые, овально-цилиндрической формы. Масса зеленца – 75-95г, длина 7-9 см, соотношение длины к диаметру – 3,1:1. Вкусовые качества превосходные, горечи не содержит. Рекомендуется для употребления в свежем виде, консервирования и засолки. </t>
        </r>
      </text>
    </comment>
    <comment ref="M233" authorId="0">
      <text>
        <r>
          <rPr>
            <sz val="8"/>
            <color indexed="81"/>
            <rFont val="Tahoma"/>
            <family val="2"/>
            <charset val="204"/>
          </rPr>
          <t xml:space="preserve">Скороспелый (40-45 дней от всходов до плодоношения) партенокарпический гибрид женского типа цветения и букетного заложения завязей (по 2-3 в узле), предназначен для выращивания в открытом и защищенном грунте. Зеленец цилиндрической формы, темно-зеленый, длиной 12-14 см, массой 130-150 г. Поверхность плода бугорчатая, бугорки среднего размера, расположены часто, опушение белое. Использование плодов универсальное (в свежем виде, засолка, маринование). Гибрид устойчив к настоящей мучнистой росе, оливковой пятнистости, толерантен к ложной мучнистой росе и корневым гнилям. Урожайность 12 кг/м?. Посев на рассаду производят в конце апреля – начале мая. Высадку в грунт —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Схема посадки: 50х50 см. Оптимальная для прорастания семян температура почвы 25-30°C.
</t>
        </r>
      </text>
    </comment>
    <comment ref="M234" authorId="1">
      <text>
        <r>
          <rPr>
            <sz val="8"/>
            <color indexed="81"/>
            <rFont val="Tahoma"/>
            <family val="2"/>
            <charset val="204"/>
          </rPr>
          <t xml:space="preserve">Ультраранний партенокарпический гибрид с букетным типом цветения. От всходов до первого сбора плодов 38-42 дня. Закладывает исключительно женские цветки, по 4-6 шт в узле. Для открытого и защищенного грунта. Зеленцы короткие, длиной 8-10 см, массой 90-105 г. Огурчики отличного вкуса, без горечи. Гибрид устойчив к кладоспориозу, среднеустойчив к ВОМ, МР и ЛМР. Урожайность высокая – 14-15 кг/м 2 .
</t>
        </r>
      </text>
    </comment>
    <comment ref="M235" authorId="0">
      <text>
        <r>
          <rPr>
            <sz val="10"/>
            <color indexed="81"/>
            <rFont val="Tahoma"/>
            <family val="2"/>
            <charset val="204"/>
          </rPr>
          <t>Ультраранний партенокарпический гибрид. Завязи закладывает пучками, как бананы, по 5-8 штук. От всходов до начала плодоношения проходит всего 38-40 дней. Урожайность высокая: в пленочных теплицах – 13-18 кг/м 2 , в открытом грунте – 7-8 кг/м 2 . Короткие, хрустящие, белошипые огурчики массой 80-100 г аппетитны в свежих салатах и подходят для консервирования.</t>
        </r>
        <r>
          <rPr>
            <sz val="8"/>
            <color indexed="81"/>
            <rFont val="Tahoma"/>
            <family val="2"/>
            <charset val="204"/>
          </rPr>
          <t xml:space="preserve">
</t>
        </r>
      </text>
    </comment>
    <comment ref="M236" authorId="1">
      <text>
        <r>
          <rPr>
            <sz val="10"/>
            <color indexed="81"/>
            <rFont val="Tahoma"/>
            <family val="2"/>
            <charset val="204"/>
          </rPr>
          <t xml:space="preserve">Огурец Дюймовочка F1 начинает плодоношение через 50 дней с начала всходов. Растение средневетвистое, женского типа цветения, в узле 1-3 женских цветка. Плоды ярко-зеленые, мелкобугорчатые, овально-цилиндрические, с длинными полосами. Масса плодов 80-90 г, длина 7-9 см. Вкусовые качества плодов превосходные, без горечи. Сорт отличается повышенной урожайностью, 12,5 кг/м.кв и долгим дружным плодоношением. Помимо мучнистой росы, устойчив к таким болезням, как оливковая пятнистость, вирус огуречной мозаики, толерантен к ложной мучнистой росе и корневым гнилям. </t>
        </r>
      </text>
    </comment>
    <comment ref="M237" authorId="1">
      <text>
        <r>
          <rPr>
            <sz val="10"/>
            <color indexed="81"/>
            <rFont val="Tahoma"/>
            <family val="2"/>
            <charset val="204"/>
          </rPr>
          <t>Скороспелый (43-48 дней от всходов до плодоношения) партенокарпический гибрид с букетным заложением завязей (до 4-6 в одном узле). Растения сильнорослые, с ограниченным ростом боковых побегов, что облегчает уход и уборку урожая. Предназначен для выращивания в теплицах, под временными укрытиями и в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зеленые, длиной 10-12 см, с четкими, крупными бугорками, черношипые, массой 110-120 г. Зеленцы красивые, товарные, вкусные, хрустящие, ароматные, хороши в засолке, мариновании и свежих салатах. Гибрид устойчив к настоящей мучнистой росе, относительно устойчив к ложной мучнистой росе и корневым гнилям. Урожайность одного растения 6-7 кг.</t>
        </r>
      </text>
    </comment>
    <comment ref="M238" authorId="0">
      <text>
        <r>
          <rPr>
            <sz val="9"/>
            <color indexed="81"/>
            <rFont val="Tahoma"/>
            <family val="2"/>
            <charset val="204"/>
          </rPr>
          <t xml:space="preserve">Раннеспелый, партенокарпический гибрид. От всходов до плодоношения 40-45 дней. Плоды массой 85-100 г. Урожайность – 11-13  кг/м2 Гибрид устойчив к ВОМ, МР, ЛМР </t>
        </r>
        <r>
          <rPr>
            <sz val="8"/>
            <color indexed="81"/>
            <rFont val="Tahoma"/>
            <charset val="204"/>
          </rPr>
          <t xml:space="preserve">
</t>
        </r>
      </text>
    </comment>
    <comment ref="M239" authorId="1">
      <text>
        <r>
          <rPr>
            <sz val="8"/>
            <color indexed="81"/>
            <rFont val="Tahoma"/>
            <family val="2"/>
            <charset val="204"/>
          </rPr>
          <t xml:space="preserve">Ранний партенокарпический гибрид для весенних необогреваемых теплиц и открытого грунта. Начало съемной спелости наступает на 45 день. Растения со средним ветвлением; устойчивы к МР и ЛМР. Формируют по 4-6 завязей в узле. Зеленец короткий (длина 7-9 см), мелкобугорчатый, с белым опушением, массой 60-80 г. Назначение – салатное, консервное. Урожайность под пленкой 12-13 кг/м 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t>
        </r>
      </text>
    </comment>
    <comment ref="M240"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теплицу – в середине мая. Схема посадки 50х50 см. Зеленец длиной 10-12 см, диаметром 3,0-3,5 см, массой 90-100 г, бугорчатый, белошипый, без горечи. Можно собирать на пикули и корнишоны. Окраска плода темно-зеленая со светлыми полосами. В пазухе листьев образуется 2-4 завязи (максимум до 6-8 штук). Использование плодов универсальное (в свежем виде, засолка, маринование). Гибрид устойчив к корневым гнилям, настоящей мучнистой росе, вынослив к ложной мучнистой росе. Урожайность одного растения 5,0-7,0 кг.
</t>
        </r>
      </text>
    </comment>
    <comment ref="M241" authorId="0">
      <text>
        <r>
          <rPr>
            <sz val="8"/>
            <color indexed="81"/>
            <rFont val="Tahoma"/>
            <family val="2"/>
            <charset val="204"/>
          </rPr>
          <t xml:space="preserve">Скороспелый (40-43 дня от всходов до плодоношения) партенокарпический гибрид с букетным заложением завязей (до 5 в узле!) для выращивания в теплицах и под временными пленочными укрытиями. Растение женского типа цветения, сильнорослое, с ограниченным ростом боковых побегов, что облегчает уход и сбор урожая. Плоды цилиндрические, длиной 10-12 см, диаметром 3,5-4,0 см, массой 120-130 г, темно-зеленые с частыми бугорками среднего размера, белошипые. Гибрид устойчив к настоящей мучнистой росе, оливковой пятнистости, среднеустойчив к ложной мучнистой росе. Зеленцы отличного вкуса и универсального назначения (засолка, маринование, свежие салаты). Урожайность 14,6-15,8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t>
        </r>
      </text>
    </comment>
    <comment ref="M242" authorId="1">
      <text>
        <r>
          <rPr>
            <sz val="8"/>
            <color indexed="81"/>
            <rFont val="Tahoma"/>
            <family val="2"/>
            <charset val="204"/>
          </rPr>
          <t xml:space="preserve">Скороспелый (42-47 дней от всходов до плодоношения) партенокарпический гибрид с букетным расположением завязей (8-10 в узле!) для выращивания в теплицах, под временными пленочными укрытиями и в открытом грунте. Растение сильнорослое, средневетвистое, женского типа цветения. Плоды цилиндрические, длиной 9-11 см, диаметром 3,0-4,0 см, массой 100-110 г, темно-зеленые, с частыми бугорками среднего размера, белошипые. Использование плодов универсальное. Гибрид отличается дружным плодоношением, высокой урожайностью (благодаря большому числу завязей в узлах на главном и боковых побегах), идеально подходит для сбора пикулей и корнишонов. Устойчив к настоящей мучнистой росе, оливковой пятнистосли, относительно устойчив к ложной мучнистой росе, корневым гнилям и бактериозу. Урожайность 11-12 кг/м2. Посев на рассаду — в конце апреля. Высадка рассады в грунт — в конце мая – начале июня. Высадка рассады производится в фазе 3-4-х настоящих листьев. Посев непосредственно в теплицу — в середине мая. Схема посадки: 50х50 см.
</t>
        </r>
      </text>
    </comment>
    <comment ref="M243" authorId="1">
      <text>
        <r>
          <rPr>
            <sz val="8"/>
            <color indexed="81"/>
            <rFont val="Tahoma"/>
            <charset val="1"/>
          </rPr>
          <t xml:space="preserve">Холодостойкий партенокарпический сорт огурцов Кадриль f1 отличается прекрасными вкусовыми качествами и дружной отдачей урожая. Сроки созревания относят этот огурец к среднеспелым – на его культивацию уходит 42-46 дней. Кадриль обладает хорошо развитым иммунитетом и неплохо переносит капризы погоды. Рассада его не замерзнет даже при затяжных заморозках, если ее вовремя окучить. Гибрид, идеальный для сбора пикулей и корнишонов. Главные характеристики растения этого сорта:куст – среднего роста, с умеренной ветвистостью и ограниченным развитием боковых плетей;лист сорта – крупный, в форме пятиугольника, волнистый, изумрудно-зеленого цвета;веты – ярко-желтые, мелкие, цветет куст очень бурно, завязи образует букетные – по 4-5 в одной пазухе.Огурец – корнишонного типа, бочковидный, длина – 12-13 см, вес – 90-100 г, диаметр – 3-3,2 см.Кожица – упругая, мелкобугристая, с маленькими шипами и редким белесым опушением, насыщенно-зеленого оттенка.Мякоть зеленца Кадриль – нежная, сочная, кисло-сладкая, с ярко выраженным ароматом, без горечи. Урожайность сорта в теплице – 16-18 кг/м², в открытом грунте – 13-14 кг/м². Огурец не теряет вкуса, плотности и аромата при засолке. 
</t>
        </r>
      </text>
    </comment>
    <comment ref="M244" authorId="1">
      <text>
        <r>
          <rPr>
            <sz val="8"/>
            <color indexed="81"/>
            <rFont val="Tahoma"/>
            <family val="2"/>
            <charset val="204"/>
          </rPr>
          <t xml:space="preserve">Раннеспелый  партенокарпический  гибрид устойчивый  к  пониженной  освещенности и перепадам температур. Позволяет получать большой урожай в любое лето. От всходов до первого сбора огурчиков 45-50 дней. Растения преимущественно женского типа цветения. Наличие небольшого количества мужских цветков позволяет растению самому регулировать нагрузку зеленцами и практически исключает появление искривленных плодов. Огурчики длиной до 50 см, небольшого диаметра, с маленькой семенной камерой, плотные, без пустот и с тонкой кожицей. По вкусу они слаще чем обычные огурцы, с более интенсивным ароматом, никогда не горчат. Идеально подходят для бутербродов и свежих салатов. Гибрид устойчив к основным болезням культуры.Посев семян в грунт или на рассаду. Возраст рассады при высадке – 20-30 дней. Плотность посадки в теплицах 2-3 растения на 1 м2.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t>
        </r>
      </text>
    </comment>
    <comment ref="M245" authorId="1">
      <text>
        <r>
          <rPr>
            <sz val="10"/>
            <color indexed="81"/>
            <rFont val="Tahoma"/>
            <family val="2"/>
            <charset val="204"/>
          </rPr>
          <t>Раннеспелый партенокарпический гибрид с рекордной урожайностью – 19-21 кг/м2. Период от всходов до плодоношения 43-45 дней. Предназначен для выращивания под пленочными укрытиями. Растения сильнорослые, женского типа цветения с выраженной склонностью к пучковому заложению завязей. Зеленцы короткие, цилиндрические, бугорчатые, белошипые, массой 80-100 г.</t>
        </r>
      </text>
    </comment>
    <comment ref="M246" authorId="0">
      <text>
        <r>
          <rPr>
            <sz val="8"/>
            <color indexed="81"/>
            <rFont val="Tahoma"/>
            <family val="2"/>
            <charset val="204"/>
          </rPr>
          <t xml:space="preserve">Высокоурожайный  партенокарпический  гибрид  с  длительным  периодом плодоношения.  Среднеранний,  плодоносит на 47-50 день от всходов. Наиболее полно реализует свой потенциал под пленочными укрытиями, но можно выращивать и  в  открытом  грунте.  Формирует  сильнорослые  растения 
женского  типа  цветения,  с  пучковым  заложением  завязей в узлах.  Зеленец очень короткий,  7-9  см,  часто мелкобугорчатый,  белошипый,  массой 60-80 г. Огурчики выравненные, не перерастают, никогда не горчат. Универсального назначения. Товарная урожайность– 13-16 кг/м2. Гибрид устойчив к настоящей мучнистой росе и корневым гнилям. 
</t>
        </r>
      </text>
    </comment>
    <comment ref="M247" authorId="0">
      <text>
        <r>
          <rPr>
            <sz val="8"/>
            <color indexed="81"/>
            <rFont val="Tahoma"/>
            <family val="2"/>
            <charset val="204"/>
          </rPr>
          <t xml:space="preserve">Раннеспелый, партенокарпический (самоопыляемый) гибрид для открытого и защищенного грунта, с пучковым заложением завязей в узлах. Зеленцы короткие, 5-7 см, овально-цилиндрические, мелкобугорчатые, темно-зеленые с белым опушением, генетически без горечи. Дружный урожай хрустящих и сочных плодов гарантирован в любое лето, только из них получаются несравненные малосольные и консервированные огурчики. Зеленцы пригодны для консервирования и маринования в виде пикулей (1-3 см) и мини-корнишонов (3-5 см). Гибрид обладает повышенной устойчивостью к комплексу   болезней (ложной, настоящей мучнистой росе, вирусу огуречной мозаики и т.д.).
</t>
        </r>
      </text>
    </comment>
    <comment ref="M248" authorId="0">
      <text>
        <r>
          <rPr>
            <sz val="8"/>
            <color indexed="81"/>
            <rFont val="Tahoma"/>
            <family val="2"/>
            <charset val="204"/>
          </rPr>
          <t xml:space="preserve">Новый скороспелый партенокарпический гибрид (от всходов до плодоношения 45-50 дней), женского типа цветения, предназначен для выращивания в пленочных теплицах. Растения сильнорослые, побегообразовательная способность средняя. В узлах образуется по 2-4 завязи (до 5-6 штук). Зеленец темно-зеленый со светлыми полосами, длиной 12-15 см, массой 120-130 г, бугорчатый, белошипый, универсального использования. Вкусовые качества высокие, без горечи. Плотность посадки 2,5-3,0 раст/м2. Относительно устойчив к основным заболеваниям огурца. Урожайность 6-8 кг/раст.
</t>
        </r>
      </text>
    </comment>
    <comment ref="M249" authorId="0">
      <text>
        <r>
          <rPr>
            <sz val="8"/>
            <color indexed="81"/>
            <rFont val="Tahoma"/>
            <family val="2"/>
            <charset val="204"/>
          </rPr>
          <t xml:space="preserve">Новый скороспелый партенокарпический гибрид (от всходов до плодоношения 45-50 дней), женского типа цветения, предназначен для выращивания в пленочных теплицах. Растения сильнорослые, побегообразовательная способность средняя. В узлах образуется по 2-4 завязи (до 5-6 штук). Зеленец темно-зеленый со светлыми полосами, длиной 12-15 см, массой 120-130 г, бугорчатый, белошипый, универсального использования. Вкусовые качества высокие, без горечи. Плотность посадки 2,5-3,0 раст/м2. Относительно устойчив к основным заболеваниям огурца. Урожайность 6-8 кг/раст.
</t>
        </r>
      </text>
    </comment>
    <comment ref="M250" authorId="1">
      <text>
        <r>
          <rPr>
            <sz val="10"/>
            <color indexed="81"/>
            <rFont val="Tahoma"/>
            <family val="2"/>
            <charset val="204"/>
          </rPr>
          <t>Ранний самоопыляемый партенокарпический гибрид для открытого грунта, пленочных и стеклянных теплиц. Отличительная черта нового гибрида – высокая урожайность и длительный период плодоношения, высокая товарность плодов. Устойчив к основным болезням огурца: вирусу огуречной мозаики, настоящей мучнистой росе, оливковой пятнистости, толерантен к ложной мучнистой росе. Растение среднеплетистое. Зеленцы корнишонного типа с маленькими семенными камерами, мелко-бугорчатые, овально-цилиндрической формы. Масса зеленца 70-95 г, длина 7,8-9,9 см, соотношение длины к диаметру 3,1:1. Отличается великолепными вкусовыми качествами в свежем виде, при консервировании и засолке. Горечи не содержит.</t>
        </r>
      </text>
    </comment>
    <comment ref="M251" authorId="1">
      <text>
        <r>
          <rPr>
            <sz val="10"/>
            <color indexed="81"/>
            <rFont val="Tahoma"/>
            <family val="2"/>
            <charset val="204"/>
          </rPr>
          <t xml:space="preserve">Очень ранний партенокарпический гибрид универсального грунта, самоопыляемый. Гибрид отличается повышенной урожайностью и долгим периодом плодоношения. Устойчив к вирусу огуречной мозаики, оливковой пятнистости, настоящей мучнистой росе, толерантен к ложной мучнистой росе. Растения среднеплетистые. Зеленец ярко-зеленый, крепкий, хрустящий, крупнобугорчатый, овально-цилиндрический, масса 80-100 г, длина 7-9 см, соотношение длины к диаметру 3,1:1. Не содержит горечи. Вкусовые качества свежих и консервированных плодов отличные. </t>
        </r>
      </text>
    </comment>
    <comment ref="M252" authorId="0">
      <text>
        <r>
          <rPr>
            <sz val="8"/>
            <color indexed="81"/>
            <rFont val="Tahoma"/>
            <family val="2"/>
            <charset val="204"/>
          </rPr>
          <t xml:space="preserve">Скороспелый (38-42 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7-9 см, массой 80-90 г, бугорки средние, расположены часто. В каждой пазухе листа образуется 7-10 завязей. Посев на рассаду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Рекомендуется для сбора пикулей и корнишонов, для получения высококачественных консервов. Для получения пикулей – сбор производят ежедневно, корнишонов – через день. Нерегулярные сборы урожая приводит к утолщению плодов. Гибрид устойчив к настоящей и ложной мучнистым росам, оливковой пятнистости и корневым гнилям. Урожайность 10,5-11,5 кг/м2 Оптимальная для прорастания семян температура почвы 25-30 °C.
</t>
        </r>
      </text>
    </comment>
    <comment ref="M253" authorId="0">
      <text>
        <r>
          <rPr>
            <sz val="8"/>
            <color indexed="81"/>
            <rFont val="Tahoma"/>
            <family val="2"/>
            <charset val="204"/>
          </rPr>
          <t xml:space="preserve">Скороспелый (38-42 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7-9 см, массой 80-90 г, бугорки средние, расположены часто. В каждой пазухе листа образуется 7-10 завязей. Посев на рассаду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Рекомендуется для сбора пикулей и корнишонов, для получения высококачественных консервов. Для получения пикулей – сбор производят ежедневно, корнишонов – через день. Нерегулярные сборы урожая приводит к утолщению плодов. Гибрид устойчив к настоящей и ложной мучнистым росам, оливковой пятнистости и корневым гнилям. Урожайность 10,5-11,5 кг/м2 Оптимальная для прорастания семян температура почвы 25-30 °C.
</t>
        </r>
      </text>
    </comment>
    <comment ref="M254" authorId="1">
      <text>
        <r>
          <rPr>
            <sz val="10"/>
            <color indexed="81"/>
            <rFont val="Tahoma"/>
            <family val="2"/>
            <charset val="204"/>
          </rPr>
          <t>Огурец Луховицкий F1 – гибрид, который подходит для выращивания в открытом грунте под пленочными укрытиями и в теплицах.Срок созревания огурцов Луховицкий F1 ранний – 45-50 дней от появления всходов до начала плодоношения. Гибрид партенокарпический, что означает способность завязывать плоды в отсутствие насекомых-опылителей. Это особенно подходит при выращивании в теплицах или плохой погоде, когда вылет пчел ограничен. Цветет огурец Луховицкий F1 преимущественно женскими цветками, по 1-3 шт. в одном узле. Зеленцы вырастают длиной – 10-13 см, цилиндрической формы с мелкобугорчатой поверхностью. Цвет плодов – темно-зеленый со светлыми, размытыми полосами средней длины. Опушение коричневое, плотное. Масса плода – 100-120 г. Зеленцы выровненные, не перерастают, не желтеют. Отдача урожая дружная, продолжительная.Вкусовые качества огурцов Луховицкий F1 отличные. В плодах генетически заложено отсутствие горечи.Огурцы вырастают корнишонного типа с небольшим количеством семян. Мякоть плотная, сочная и хрустящая. Назначение универсальное. Кроме употребления в свежем виде, огурцы подходят для заготовки различных солений, консервирования и маринования.</t>
        </r>
      </text>
    </comment>
    <comment ref="M255" authorId="1">
      <text>
        <r>
          <rPr>
            <sz val="10"/>
            <color indexed="81"/>
            <rFont val="Tahoma"/>
            <family val="2"/>
            <charset val="204"/>
          </rPr>
          <t xml:space="preserve">Относится к раннеспелым гибридам. Сбор первого урожая начинают спустя 38-40 дней с момента появления ростков.Плоды:имеют овально-цилиндрическую форму;темно-зеленой окраски со средними размытыми светлыми полосками;с нежной кожурой, покрытой средних размеров бугорками с шипами, с плотным коричневым опушением;с нежной, сочной, мякотью, без пустот и горечи;с мелкими семенами;с отличным вкусом;длина — от 10 до 13 см;средняя масса варьируется от 95 до 120 грамм.
</t>
        </r>
      </text>
    </comment>
    <comment ref="M256" authorId="0">
      <text>
        <r>
          <rPr>
            <sz val="8"/>
            <color indexed="81"/>
            <rFont val="Tahoma"/>
            <family val="2"/>
            <charset val="204"/>
          </rPr>
          <t xml:space="preserve">Скороспелый партенокарпический гибрид для выращивания в пленочных укрытиях. Период от всходов до плодоношения 40-43 дня. Урожайность высокая – 15-17 кг/ м2. Растения сильнорослые, женского типа цветения. Закладывают от 2 до 6 завязей в каждом узле. Зеленцы цилиндрические, длиной 11-14 см, массой 100-130 г, среднебугорчатые, с белым опушением. Вкус замечательный, огурчики сочные, без горечи. Остаются плотными и хрустящими при солении и мариновании. Отличаются высокими товарными качествами, которые сохраняют до 10 дней после съема. Гибрид относительно устойчив к основным заболеваниям огурца. 
</t>
        </r>
      </text>
    </comment>
    <comment ref="M257" authorId="1">
      <text>
        <r>
          <rPr>
            <sz val="10"/>
            <color indexed="81"/>
            <rFont val="Tahoma"/>
            <family val="2"/>
            <charset val="204"/>
          </rPr>
          <t>Новый очень ранний самоопыляемый партенокарпический гибрид. Для открытого грунта, пленочных укрытий и стеклянных теплиц. Отличается очень высокой урожайностью, длительным периодом плодоношения и товарностью плодов. Очень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средних размеров. Зеленцы крупнобугорчатые, насыщенно-зеленые, овально- цилиндрической формы. Масса зеленца – 80-95г, длина 7,5-9 см, соотношение длины к диаметру – 3,3:1. Вкусовые качества превосходные, горечи не содержит. Рекомендован для употребления в свежем виде, консервирования и засолки.</t>
        </r>
      </text>
    </comment>
    <comment ref="M258" authorId="1">
      <text>
        <r>
          <rPr>
            <sz val="8"/>
            <color indexed="81"/>
            <rFont val="Tahoma"/>
            <family val="2"/>
            <charset val="204"/>
          </rPr>
          <t xml:space="preserve">Раннеспелый, высокоурожайный партенокарпический гибрид, от всходов до плодоношения 43-45 дней. Для открытого грунта и пленочных укрытий.
Растение среднеплетистое, с пучковым образованием завязей. Зеленец цилиндрический, частобугорчатый, белошипый, генетически без горечи, не перерастает. Гибрид очень скороспелый, а это значит, что на Вашем столе рано появятся свежие огурцы. Из них можно приготовить и вкусные салаты, и получить хорошие консервы на зиму. Благодаря лежкости и транспортабельности плодов, дачники могут не опасаться за их качество при перевозке на большие расстояния.
</t>
        </r>
      </text>
    </comment>
    <comment ref="M259" authorId="1">
      <text>
        <r>
          <rPr>
            <sz val="10"/>
            <color indexed="81"/>
            <rFont val="Tahoma"/>
            <family val="2"/>
            <charset val="204"/>
          </rPr>
          <t>Маменькин любимчик F1 от компании «Гавриш» имеет детерминантные кусты небольших размеров. Он несильно ветвится и скудно облиствен. Образование завязей пучковое, по 3-7 штук в пучке. Цветки практически не дают пустоцветов, они женского типа, партенокарпические, то есть завязывают плоды без опыления насекомыми. Благодаря этому сорт подходит для закрытых теплиц, но его выращивают и в открытом грунте.Первый урожай собирают через 45-50 суток после появления ростков. Плоды короткие, корнишонного типа, по 8-10 см. Их масса – 90-110 г. Кожица плотная, покрыта крупными бугорками с черными шипами. Мякоть тоже плотная, хрустящая, сочная и ароматная. Плоды используются для засолки и свежих блюд.</t>
        </r>
      </text>
    </comment>
    <comment ref="M260" authorId="0">
      <text>
        <r>
          <rPr>
            <sz val="8"/>
            <color indexed="81"/>
            <rFont val="Tahoma"/>
            <family val="2"/>
            <charset val="204"/>
          </rPr>
          <t xml:space="preserve">Раннеспелый партенокарпический (не требует опыления) гибрид голландской селекции для выращивания в теплицах и открытом грунте. Растение среднерослое, при достаточном питании в каждом узле формируется до 6-7 завязей. Плоды, темно-зеленые, бугорчатые, с белыми шипами, длиной 8-10 см. Рекомендуются для употребления в свежем виде, засолки и маринования. Достоинства: вкусные, хрустящие корнишоны дружно созревают и не перерастают, гибрид устойчив к основным заболеваниям огурцов и неблагоприятным условиям выращивания.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
</t>
        </r>
      </text>
    </comment>
    <comment ref="M261" authorId="0">
      <text>
        <r>
          <rPr>
            <sz val="9"/>
            <color indexed="81"/>
            <rFont val="Tahoma"/>
            <family val="2"/>
            <charset val="204"/>
          </rPr>
          <t>Суперскороспелый (37-39 дней от всходов до плодоношения) высокоурожайный партенокарпический гибрид с пучковым заложением завязей. При достаточном питании растение формирует до 6-7 плодов в каждом узле. Рекомендуется для выращивания в открытом грунте и под пленочными укрытиями.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выравненные, длиной 8-9 см, темно-зеленые, бугорчатые, белошипые, без горечи, созревают очень рано и дружно. Идеальны для засолки и употребления в свежем виде. Гибрид устойчив к вирусу огуречной мозаики, настоящей и ложной мучнистой росе, кладоспориозу. Ценится за «взрывную» урожайность ранннеспелых зеленцов с высокими вкусовыми и товарными качествами. Урожайность — 10-11 кг/м2.</t>
        </r>
        <r>
          <rPr>
            <sz val="8"/>
            <color indexed="81"/>
            <rFont val="Tahoma"/>
            <family val="2"/>
            <charset val="204"/>
          </rPr>
          <t xml:space="preserve">
</t>
        </r>
      </text>
    </comment>
    <comment ref="M262" authorId="1">
      <text>
        <r>
          <rPr>
            <sz val="8"/>
            <color indexed="81"/>
            <rFont val="Tahoma"/>
            <family val="2"/>
            <charset val="204"/>
          </rPr>
          <t xml:space="preserve">Ультраскороспелый, партенокарпический гибрид корнишонного типа. Первые плоды снимают на 38-40 день после всходов. Растения отличаются слабым ветвлением, что значительно упрощает уход за посадками и сбор урожая. Закладывают 2-4 завязи в каждом узле. Зеленцы короткие, выравненные, не деформируются, не желтеют и не перерастают. Гибрид хорошо переносит похолодания и продолжительную жару. Устойчив к основным болезням культуры. Урожайность высокая.
</t>
        </r>
      </text>
    </comment>
    <comment ref="M263" authorId="0">
      <text>
        <r>
          <rPr>
            <sz val="8"/>
            <color indexed="81"/>
            <rFont val="Tahoma"/>
            <family val="2"/>
            <charset val="204"/>
          </rPr>
          <t>Очень красивые плоды имеет гибрид F1 Мурашка - короткие, с крупными широкими бугорками, черношипые. Гибрид скороспелый (43-48 дней от всходов до плодоношения), партенокарпический, женского типа цветения. в каждой пазухе образуется 4 - 6 завязей. Плоды обладают высокими засолочными качествами. Гибрид F1 Мурашка можно выращивать как в защищенном, так и в открытом грунте. Гибрид устойчив к заболеваниям. Урожайность 6 - 7 кг/раст. Плотность посадки 2,5 - 3,0 раст/м2</t>
        </r>
        <r>
          <rPr>
            <sz val="8"/>
            <color indexed="81"/>
            <rFont val="Tahoma"/>
            <charset val="204"/>
          </rPr>
          <t xml:space="preserve">
</t>
        </r>
      </text>
    </comment>
    <comment ref="M264" authorId="0">
      <text>
        <r>
          <rPr>
            <sz val="8"/>
            <color indexed="81"/>
            <rFont val="Tahoma"/>
            <family val="2"/>
            <charset val="204"/>
          </rPr>
          <t xml:space="preserve">Очень красивые плоды имеет гибрид F1 Мурашка - короткие, с крупными широкими бугорками, черношипые. Гибрид скороспелый (43-48 дней от всходов до плодоношения), партенокарпический, женского типа цветения. в каждой пазухе образуется 4 - 6 завязей. Плоды обладают высокими засолочными качествами. Гибрид F1 Мурашка можно выращивать как в защищенном, так и в открытом грунте. Гибрид устойчив к заболеваниям. Урожайность 6 - 7 кг/раст. Плотность посадки 2,5 - 3,0 раст/м2
</t>
        </r>
      </text>
    </comment>
    <comment ref="M265" authorId="1">
      <text>
        <r>
          <rPr>
            <sz val="10"/>
            <color indexed="81"/>
            <rFont val="Tahoma"/>
            <family val="2"/>
            <charset val="204"/>
          </rPr>
          <t>Суперранний самоопыляемый гибрид. Первый урожай можно собирать уже через 38–40 дней после появления всходов. Отличается длительным периодом плодоношения.    сильнорослое, образование побегов слабое;тип цветения женский;в каждой листовой пазухе по 5–6 завязей; урожайность высокая: в открытом грунте — от 12,8 до 14,3 кг с 1 кв. м, в закрытом грунте — до 30 кг с 1 кв. м; гибрид обладает высокой устойчивостью к оливковой пятнистости, вирусу огуречной мозаики и настоящей мучнистой росе.</t>
        </r>
      </text>
    </comment>
    <comment ref="M266" authorId="1">
      <text>
        <r>
          <rPr>
            <sz val="8"/>
            <color indexed="81"/>
            <rFont val="Tahoma"/>
            <family val="2"/>
            <charset val="204"/>
          </rPr>
          <t xml:space="preserve">Раннеспелый партенокарпический гибрид с продолжительным плодоношением. Первый урожай собирают на 46-50 день после всходов. Рекомендуется для теплиц и пленочных укрытий. Растения средневетвистые, с короткими междоузлиями, в основном женского типа цветения. Небольшое количество мужских цветков помогает не перегружать растение и формировать ровные плоды длиной 35- 45 см. Зеленцы тонкокожие, с маленьким семенным гнездом, сладкие, сочные и ароматные, несколько дней сохраняют отличные товарные качества даже при комнатной температуре. Гибрид хорошо переносит пониженные положительные температуры, кратковременную засуху, устойчив болезням.
</t>
        </r>
      </text>
    </comment>
    <comment ref="M267" authorId="1">
      <text>
        <r>
          <rPr>
            <sz val="10"/>
            <color indexed="81"/>
            <rFont val="Tahoma"/>
            <family val="2"/>
            <charset val="204"/>
          </rPr>
          <t xml:space="preserve">Ультраскороспелый вьсокорожайный гибрид исключительно женского типа цветения для открытого грунта и пленочных теплиц. Растение среднеплетистое индетерминантное, склонное к пучковому образованию завязей. Зеленец овально-цилиндрический, мелкобугорчатый, ярко-зеленый, массой 74-78 г, длиной 8,5 см, с белым опушением. В плодоношение вступает через 40-44 дня после массовых всходов. При многоразовой уборке общий товарный урожай составляет в открытом грунте 18 кг/м2, в закрытом грунте до 32 кг/м2.Гибрид устойчив к вирусу огуречной мозаики, к настоящей и ложной мучнистой росе, к мишеневидной пятнистости листьев, к вирусу пожелтения жилок огурца.
Зеленец без горечи, хрустящий, крепкий, не склонен к перерастанию.
Гибрид рекомендован для консервирования, засолки и употребления в свежем виде. </t>
        </r>
      </text>
    </comment>
    <comment ref="M268" authorId="1">
      <text>
        <r>
          <rPr>
            <sz val="10"/>
            <color indexed="81"/>
            <rFont val="Tahoma"/>
            <family val="2"/>
            <charset val="204"/>
          </rPr>
          <t>Скороспелый (40-43 дня от всходов до плодоношения) партенокарпический гибрид с букетным заложением завязей (2-3 в узле) для выращивания в теплицах, под временными пленочными укрытиями, на балконах и лоджиях.
Растение сильнорослое, средневетвистое, женского типа цветения. Плоды цилиндрические, длиной 12-14 см, диаметром 3,5-4,0 см, массой 130-150 г, темно-зеленые, с бугорками среднего размера, белошипые.
Гибрид дает высокие урожаи даже при неблагоприятных условиях выращивания.
Урожайность 15,2-16,1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t>
        </r>
      </text>
    </comment>
    <comment ref="M269" authorId="0">
      <text>
        <r>
          <rPr>
            <sz val="9"/>
            <color indexed="81"/>
            <rFont val="Tahoma"/>
            <family val="2"/>
            <charset val="204"/>
          </rPr>
          <t>Ранний (от всходов до плодоношения 39-41 день) партенокарпический (не требует опыления) гибрид зарубежной селекции для выращивания в теплицах и открытом грунте. Растение мощное, в каждом узле формируется по 3-6 завязей. Плоды, зеленые, среднебугорчатые, белошипые, длиной 6-9 см, для засолки, маринования и приготовления салатов. Гибрид устойчив к оливковой пятнистости, ВТМ, мучнистой росе и кладоспориозу. Урожайность 12-15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t>
        </r>
        <r>
          <rPr>
            <sz val="8"/>
            <color indexed="81"/>
            <rFont val="Tahoma"/>
            <family val="2"/>
            <charset val="204"/>
          </rPr>
          <t xml:space="preserve">
</t>
        </r>
      </text>
    </comment>
    <comment ref="M270" authorId="0">
      <text>
        <r>
          <rPr>
            <sz val="9"/>
            <color indexed="81"/>
            <rFont val="Tahoma"/>
            <family val="2"/>
            <charset val="204"/>
          </rPr>
          <t>Ранний (от всходов до плодоношения 40-42 дня) партенокарпический (не требует опыления) гибрид зарубежной селекции для выращивания в теплицах и открытом грунте. Растение сильнорослое, в каждом узле формируется по 2-3 завязи. Плоды, темно-зеленые, среднебугорчатые, белошипые, длиной 6-9 см, массой 60-80 г, универсального назначения (для приготовления салатов, засолки и маринования). Гибрид обладает комплексной устойчивостью к болезням огурцов. Урожайность 12-15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t>
        </r>
        <r>
          <rPr>
            <sz val="8"/>
            <color indexed="81"/>
            <rFont val="Tahoma"/>
            <charset val="204"/>
          </rPr>
          <t xml:space="preserve">
</t>
        </r>
      </text>
    </comment>
    <comment ref="M271"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Гибрид холодостойкий, обладает комплексной устойчивостью к основным заболеваниям огурца. Плодоносит до самых холодов. Урожайность одного растения 5,5-6,5 кг.
</t>
        </r>
      </text>
    </comment>
    <comment ref="M272" authorId="0">
      <text>
        <r>
          <rPr>
            <sz val="8"/>
            <color indexed="81"/>
            <rFont val="Tahoma"/>
            <family val="2"/>
            <charset val="204"/>
          </rPr>
          <t xml:space="preserve">Скороспелый (43-48 дней от всходов до плодоношения) партенокарпический гибрид преимущественно женского типа цветения, предназначен для выращивания в открытом и защищенном грунте, а также под временными пленочными укрытиями. Растение среднерослое, со слабой степенью ветвления. Гибрид отличается дружной отдачей урожая, благодаря очень большим букетам завязей в узлах на главном побеге (до 8-10 штук). Зеленец длиной 10-12 см, массой 90-100 г, частобугорчатый, белошипый. Использование плодов универсальное (в свежем виде, для маринования, засолки). Гибрид относительно устойчив к настоящей и ложной мучнистой росе. Урожайность одного растения 6,0-7,0 кг. Оптимальная для прорастания семян температура почвы 25-30 о С.
</t>
        </r>
      </text>
    </comment>
    <comment ref="M273" authorId="1">
      <text>
        <r>
          <rPr>
            <sz val="8"/>
            <color indexed="81"/>
            <rFont val="Tahoma"/>
            <family val="2"/>
            <charset val="204"/>
          </rPr>
          <t xml:space="preserve">Раннеспелый, суперурожайный партенокарпический гибрид с пучковым заложением завязей (4-6 шт в каждом узле). Первые огурчики можно снимать уже на 40-42 день после всходов. Зеленцы длиной 8-10 см, белошипые, очень сочные и хрустящие. Отлично подходят для засолки и консервирования, оставаясь плотными и упругими. Урожайность – 15-17 кг/м2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каждые 2-3 дня.  
</t>
        </r>
      </text>
    </comment>
    <comment ref="M274" authorId="1">
      <text>
        <r>
          <rPr>
            <sz val="8"/>
            <color indexed="81"/>
            <rFont val="Tahoma"/>
            <family val="2"/>
            <charset val="204"/>
          </rPr>
          <t xml:space="preserve">Новый раннеспелый высокоурожайный партенокарпический гибрид для теплиц и открытого грунта.От всходов до первого сбора плодов - 45-50 дней.Растения высокорослые длинноплетистые.В каждом узле образуется 4-6 завязей.Плоды длиной 8-9 см, с белым опушением, массой 70-90 г.Зеленцы отменного вкуса, хрустящие, без горечи.Огурчики плотные, без пустот.Идеально подходят для засолки и маринования.Гибрид устойчив к настоящей и ложной МР, ВОМ.Урожайность 12-13 кг/м².
</t>
        </r>
      </text>
    </comment>
    <comment ref="M275" authorId="0">
      <text>
        <r>
          <rPr>
            <sz val="8"/>
            <color indexed="81"/>
            <rFont val="Tahoma"/>
            <family val="2"/>
            <charset val="204"/>
          </rPr>
          <t xml:space="preserve">Новый скороспелый партенокарпический гибрид огурца (45-48 дней от всходов до плодоношения), женского типа цветения, предназначен для выращивания в пленочных теплицах. Растение сильнорослое, длина главного побега до 3,0-3,5 м. В узлах формируется по 2-4 завязи (до 6-8 штук). Зеленец длиной 10-12 см, диаметром 3,0-3,5 см, массой 90-110 г, бугорчатый. Окраска плода темно-зеленая со светлыми полосами, белошипый. Вкусовые качества плодов высокие, использование универсальное. Гибрид устойчив к корневым гнилям, настоящей мучнистой росе, вынослив к ложной мучнистой росе. Плотность посадки 2,5-3,0 раст/м2. Урожайность 6-8 кг/раст.
</t>
        </r>
      </text>
    </comment>
    <comment ref="M276" authorId="0">
      <text>
        <r>
          <rPr>
            <sz val="10"/>
            <color indexed="81"/>
            <rFont val="Tahoma"/>
            <family val="2"/>
            <charset val="204"/>
          </rPr>
          <t>Суперурожайный партенокарпический гибрид с букетным типом цветения. Формирует от 5 до 8 огурчиков в каждом узле, а при хорошем уходе – до 12! Первые плоды собирают на 40-42 день после всходов. Зеленцы короткие, длиной 11-13 см, с великолепным освежающим вкусом, сочные и хрустящие. Прекрасно подходят для консервирования и засолки в деревянных бочках. Гибрид устойчив к кладоспориозу, ВОМ, МР и ЛМР. В теплицах плодоносит до начала октября. Урожайность высокая - 16-20 кг/м 2 .</t>
        </r>
        <r>
          <rPr>
            <sz val="8"/>
            <color indexed="81"/>
            <rFont val="Tahoma"/>
            <charset val="204"/>
          </rPr>
          <t xml:space="preserve">
</t>
        </r>
      </text>
    </comment>
    <comment ref="M277" authorId="1">
      <text>
        <r>
          <rPr>
            <sz val="8"/>
            <color indexed="81"/>
            <rFont val="Tahoma"/>
            <family val="2"/>
            <charset val="204"/>
          </rPr>
          <t xml:space="preserve">Очень ранний самоопыляемый партенокарпический гибрид для от крытого грунта, пленочных укрытий и стеклянных теплиц. Гибрид отличается не прихотливостью, высокой урожайностью и долгим периодом плодоношения.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средней длины. Корнишоны с маленькими семенными камерами, крупно бугорчатые, с небольшим количеством бугорков, насыщенно-зеленые, овально-цилиндрической формы. Зеленцы крепкие, хрустящие, массой 60-80 г, длиной 8,5-10,5 см, соотношение длины к диаметру – 3,1:1. Очень вкусные, хрустящие в свежем и консервированных виде, а так же в засолке. Абсолютно лишены горечи.
</t>
        </r>
      </text>
    </comment>
    <comment ref="M278" authorId="1">
      <text>
        <r>
          <rPr>
            <sz val="10"/>
            <color indexed="81"/>
            <rFont val="Tahoma"/>
            <family val="2"/>
            <charset val="204"/>
          </rPr>
          <t>Скороспелый салатный партенокарпический гибрид женского типа цветения. Предназначен для выращивания в защищенном и открытом грунте. Ветвление среднее. В узлах формируется по 1-2 завязи. Зеленцы длиной 14-18 см, тёмного зелёного цвета среднебугорчатые, белошипые, со средним опушением, в нижней трети белые полосы, удлинённо-цилиндрической формы</t>
        </r>
      </text>
    </comment>
    <comment ref="M279" authorId="1">
      <text>
        <r>
          <rPr>
            <sz val="8"/>
            <color indexed="81"/>
            <rFont val="Tahoma"/>
            <family val="2"/>
            <charset val="204"/>
          </rPr>
          <t xml:space="preserve">Новый быстрорастущий гибрид китайского сортотипа. Партенокарпический. Небольшое количество мужских цветков помогает растению регулировать нагрузку урожаем и способствует формированию ровных плодов. Ранний, от всходов до сбора первых плодов 38-40 дней. Растения сильнорослые, длинноплетистые, с крупными листьями. Гибрид высокоустойчив к жаре, низким плюсовым температурам, комплексу болезней тыквенных культур. Хорошо выносит небольшое затенение. Период плодоношения продленный – до октября. Плоды массой 200-250 г, крупнобугорчатые, с тонкой кожурой и маленькой семенной камерой. Мякоть хрустящая, вкус сладковатый. Урожайность 20-25 кг/м 2 .Гибрид рекомендуется выращивать на шпалере: в средней полосе в защищенном грунте, в южных регионах – в открытом. Плотность посадки не более двух растений на 1 м 2 .
</t>
        </r>
      </text>
    </comment>
    <comment ref="M280"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Прекрасный, нежный вкус плодов. Гибрид холодостойкий, обладает комплексной устойчивостью к основным заболеваниям огурца. Урожайность одного растения 5,5-6,5 кг. Отличается великолепным вкусом, ароматом, плавной отдачей урожая!
</t>
        </r>
      </text>
    </comment>
    <comment ref="M281" authorId="1">
      <text>
        <r>
          <rPr>
            <sz val="8"/>
            <color indexed="81"/>
            <rFont val="Tahoma"/>
            <family val="2"/>
            <charset val="204"/>
          </rPr>
          <t xml:space="preserve">Скороспелый (46-48 дней от всходов до плодоношения) партенокарпический гибрид с букетным расположением завязей (максимально 10-12 цветков в пазухе!). Предназначен для выращивания в открытом и защищенном грунте. Зеленец длиной 10-11 см, массой 90-100 г, частобугорчатый, белошипый, без горечи. Плоды темно-зеленой окраски со светлыми полосами. Использование плодов универсальное. Гибрид отличается ранним, обильным и продолжительным плодоношением, устойчив к настоящей и ложной мучнистой росе, корневым гнилям. Урожайность одного растения 5,4-7,2 кг.
</t>
        </r>
      </text>
    </comment>
    <comment ref="M282" authorId="0">
      <text>
        <r>
          <rPr>
            <sz val="10"/>
            <color indexed="81"/>
            <rFont val="Tahoma"/>
            <family val="2"/>
            <charset val="204"/>
          </rPr>
          <t xml:space="preserve">Высокоурожайный (13-14 кг/м2) среднеспелый партенокарпический гибрид для выращивания в открытом грунте и под пленочными укрытиями. Вступает в плодоношение на 53-55 день после полных всходов. Растение женского типа цветения, в одном узле формируется до 3-х плодов. Огурчики цилиндрической формы, мелкобугорчатые, белошипые, длиной 7-11 см, массой 85-95 г. Вкус отличный, без горечи. Идеально подходят для всех способов засолки и консервирования. Гибрид устойчив к кладоспорозу, ВОМ, МР и ЛМР. </t>
        </r>
        <r>
          <rPr>
            <sz val="8"/>
            <color indexed="81"/>
            <rFont val="Tahoma"/>
            <family val="2"/>
            <charset val="204"/>
          </rPr>
          <t xml:space="preserve">
</t>
        </r>
      </text>
    </comment>
    <comment ref="M283" authorId="0">
      <text>
        <r>
          <rPr>
            <sz val="8"/>
            <color indexed="81"/>
            <rFont val="Tahoma"/>
            <family val="2"/>
            <charset val="204"/>
          </rPr>
          <t xml:space="preserve">Скороспелый (45-48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Посев на рассаду в конце апреля. Высадка рассады в грунт в конце мая - начале июня. Высадка рассады производится в фазе 3-4-х настоящих листьев. Посев непосредственно в теплицу - в середине мая. Схема посадки 50х50 см. Зеленец длиной 10-12 см, массой 90-110 г, бугорчатый, белошипый, без горечи. Плоды темно-зеленой окраски со светлыми полосами. В пазухе листа образуется по 5-8 завязей. Использование плодов универсальное. Гибрид устойчив к настоящей и ложной мучнистой росам и корневым гнилям. Урожайность одного растения 5,5-7,0 кг.
</t>
        </r>
      </text>
    </comment>
    <comment ref="M284" authorId="1">
      <text>
        <r>
          <rPr>
            <sz val="8"/>
            <color indexed="81"/>
            <rFont val="Tahoma"/>
            <family val="2"/>
            <charset val="204"/>
          </rPr>
          <t xml:space="preserve">Среднеранний (43-45 дней от всходов до плодоношения) партенокарпический (не требует опыления) гибрид с интенсивной завязываемостью плодов. Рекомендуется для выращивания в теплицах, пленочных укрытиях и в открытом грунте. Растение мощное, с короткими междоузлиями. Зеленец короткий, цилиндрический, насыщенного зеленого цвета, среднебугорчатый,  без горечи, с маленькой семенной камерой. Идеально подходит для сбора пикулей (плоды длиной 4-5 см), засолки и маринования. Гибрид устойчив к кладоспориозу и мучнистой росе, относительно устойчив к вирусу огуречной мозаики. Посев на рассаду - в начале мая. Высадка рассады в грунт - в конце мая - начале июня в фазе 2-3-х настоящих листьев. Посев непосредственно в грунт - в конце мая. Схема посадки: 40х40 см.
</t>
        </r>
      </text>
    </comment>
    <comment ref="M286" authorId="1">
      <text>
        <r>
          <rPr>
            <sz val="8"/>
            <color indexed="81"/>
            <rFont val="Tahoma"/>
            <family val="2"/>
            <charset val="204"/>
          </rPr>
          <t xml:space="preserve">Ранний сорт (от всходов до первых сборов 100-105 дней) острого перца для выращивания в открытом грунте и пленочных теплицах. Растение высотой 50-60 см в открытом грунте. Плоды массой 40-50 г, хоботовидной формы, морщинистые, с поперечной волнистостью, длиной 20-24 см, диаметром 2-3 см. Стенки плодов толщиной 2-3 мм. Вкус среднеострый. Незрелые плоды зеленые, при созревании - краснеют. Посев на рассаду - в конце февраля. Пикировка - в фазе семядолей. Высадка рассады в грунт или в теплицу - в конце мая. Формировка: удаление всех боковых побегов и листьев до первой развилки. Схема посадки: 30x40 см.
</t>
        </r>
      </text>
    </comment>
    <comment ref="M287" authorId="1">
      <text>
        <r>
          <rPr>
            <sz val="10"/>
            <color indexed="81"/>
            <rFont val="Tahoma"/>
            <family val="2"/>
            <charset val="204"/>
          </rPr>
          <t xml:space="preserve">Сорт ранний, от всходов до технической спелости – 115-120 дней. Предназначен для выращивания в открытом грунте и пленочных теплицах. Растение высотой до 80 см, полураскидистое. Плоды узкоконусовидные, ароматные, очень длинные, в биологической спелости темно-красные. Средняя масса товарного плода 90 г, толщина стенок 4-5 мм. Урожайность – 2,5-3,5 кг/м2. Вкус острый. В свежем и сушеном виде используют в качестве приправы к блюдам в домашней кулинарии и как специю при консервировании. Выращивайте сорт с пространственной изоляцией от сладких перцев. </t>
        </r>
      </text>
    </comment>
    <comment ref="M288" authorId="1">
      <text>
        <r>
          <rPr>
            <sz val="10"/>
            <color indexed="81"/>
            <rFont val="Tahoma"/>
            <family val="2"/>
            <charset val="204"/>
          </rPr>
          <t>Острый перец «Тещин язык» – раннеспелый сорт для выращивания в открытом грунте и под пленкой. Растение компактное, высотой около 50 см. Плоды массой до 50 г, удлиненно-конусовидной формы, слегка изогнутые, длиной 10-12 см, красные. Вкус острый, пикантный. Аромат сильный. Не требует формирования растений. Используется в консервировании, салатах, в качестве приправы и специй.</t>
        </r>
      </text>
    </comment>
    <comment ref="M289" authorId="1">
      <text>
        <r>
          <rPr>
            <sz val="8"/>
            <color indexed="81"/>
            <rFont val="Tahoma"/>
            <family val="2"/>
            <charset val="204"/>
          </rPr>
          <t xml:space="preserve">Новый, раннеспелый сорт для открытого и защищенного грунта. От всходов до начала плодоношения 93-106 дней. Растение полуштамбовое, высотой 50-60 см. Плод глянцевый, средней массой 120 г. Толщина стенки 5-6 мм. Использование универсальное – салатное, консервное: маринование, фарширование, приготовление  «лечо». Урожайность 9,5 кг/м2. Сорт устойчив к пониженным температурам. Формирует стабильный урожай в холодное лето.
Выращивается рассадным способом. Рассаду высаживают в возрасте 60-70 дней, размещая на 1 кв.м 3-4 растения. Сорт выращивают на шпалере с формированием в 2 стебля.
</t>
        </r>
      </text>
    </comment>
    <comment ref="M290" authorId="1">
      <text>
        <r>
          <rPr>
            <sz val="8"/>
            <color indexed="81"/>
            <rFont val="Tahoma"/>
            <family val="2"/>
            <charset val="204"/>
          </rPr>
          <t xml:space="preserve">Раннеспелый сорт (от полных всходов до технической спелости 107-115 дней). Растение мощное, высотой 75-95 см. Плод удлиненно-кубовидный, созревает из зеленого в технической спелости до темно-оранжевого в биологической, толстостенный (толщина перикарпия 7 мм). Средняя масса 130-190 г, высоких вкусовых достоинств. Лежкий, отлично переносит длительную транспортировку. Сорт очень продуктивный (урожайность до 9 кг/м2), высокотоварный, в условиях средней полосы наиболее полно реализует свой потенциал под пленкой, в более южных регионах рекомендуется для открытого грунта. Высокая устойчивость к болезням культуры.Посев на рассаду в начале марта, пикировка в фазе одного настоящего листа, высадка на постоянное место 70-дневной рассады по схеме 50х35 см. Высокорослые сорта выращивают на шпалере с формировкой в 2 стебля, низкорослые – в обычной штамбовой форме, без подвязки.
</t>
        </r>
      </text>
    </comment>
    <comment ref="M291" authorId="0">
      <text>
        <r>
          <rPr>
            <sz val="9"/>
            <color indexed="81"/>
            <rFont val="Tahoma"/>
            <family val="2"/>
            <charset val="204"/>
          </rPr>
          <t xml:space="preserve">Крупноплодный раннеспелый сорт, от массовых всходов до плодоношения 105-115 дней. Урожайность высокая, 7-8 кг/м2. Растения средней высоты, крепкие, полураскидистые, одновременно завязывают 6-8 плодов. Перцы прямоугольной формы, массой 260-280 г, мясистые, (толщина стенок 7-8 мм). Плоды отличного вкуса, сладкие и сочные, с приятным ароматом. Используется для потребления в свежем виде, не заменим для до- машней кулинарии и консервирования. </t>
        </r>
        <r>
          <rPr>
            <sz val="8"/>
            <color indexed="81"/>
            <rFont val="Tahoma"/>
            <charset val="204"/>
          </rPr>
          <t xml:space="preserve">
</t>
        </r>
      </text>
    </comment>
    <comment ref="M292" authorId="1">
      <text>
        <r>
          <rPr>
            <sz val="10"/>
            <color indexed="81"/>
            <rFont val="Tahoma"/>
            <family val="2"/>
            <charset val="204"/>
          </rPr>
          <t>Сорт перца «Биг герл» — раннеспелый, предназначен для выращивания в открытом грунте и в тепличных условиях. От появления ростков до созревания плодов проходит около 100-115 дней, в зависимости от погодных условий. Высота кустов достигает в среднем 50-70 см. Плоды крупные по размеру, формы трапеции, имеют ярко оранжевый окрас, толстую блестящую и гладкую кожу. Перцы сорта «Биг герл» мясистые и сочные, с приятным ароматом и великолепным сладким вкусом. Сорт является высокоурожайным, так как на одном растении одновременно завязываются 8-10 плодов. Каждый плод весит 150-200г, что дает возможность собрать урожай в 7-8 кг с 1 кв.м., то есть с 3-4 кустов.Преимущества сорта «Биг герл»: раннеспелость;высокая урожайность;крупные плоды;отменные вкусовые качества; неприхотливый сорт в выращивании; возможность долгого хранения и транспортировки;  используется как в свежем виде, так и для консервации;устойчивый к заболеваниям.</t>
        </r>
      </text>
    </comment>
    <comment ref="M293" authorId="0">
      <text>
        <r>
          <rPr>
            <sz val="10"/>
            <color indexed="81"/>
            <rFont val="Tahoma"/>
            <family val="2"/>
            <charset val="204"/>
          </rPr>
          <t>Популярный раннеспелый сорт с очень вкусными и красивыми плодами. Первый урожай собирают на 110-115 день после всходов. Растения в открытом грунте компактные, высотой 50 см, в теплице более раскидистые – до 100 см. Перцы крупные, массой 150-200 г, с толстыми сочными стенками толщиной 7-8 мм, сладкие и ароматные. Сорт устойчив к болезням, хорошо переносит понижение температуры и недостаток освещенности. Плодоносит долго, до первых заморозков. По урожайности не уступает гибридам, стабильно формируя 7-8 кг/м 2 .</t>
        </r>
        <r>
          <rPr>
            <sz val="8"/>
            <color indexed="81"/>
            <rFont val="Tahoma"/>
            <family val="2"/>
            <charset val="204"/>
          </rPr>
          <t xml:space="preserve">
 </t>
        </r>
        <r>
          <rPr>
            <sz val="8"/>
            <color indexed="81"/>
            <rFont val="Tahoma"/>
            <charset val="204"/>
          </rPr>
          <t xml:space="preserve">
</t>
        </r>
      </text>
    </comment>
    <comment ref="M294" authorId="0">
      <text>
        <r>
          <rPr>
            <sz val="8"/>
            <color indexed="81"/>
            <rFont val="Tahoma"/>
            <family val="2"/>
            <charset val="204"/>
          </rPr>
          <t xml:space="preserve">Среднеспелый (125-160дней). Рекомендован для выращивания на приусадебных участках и в пленочных теплицах. Растение мощное, высокое (55-60см), раскидистое. Плоды очень крупные (150-160г.), конусовидные, слегка ребристые, толщина стенок 5-5,5 мм. Окраска плодов в технической спелости светло-зеленая, биологической - красная. Сорт устойчив к вертициллезному увяданию, вершинной гнили, мозаике. Имеет отличное качество плодов с высоким содержанием аскорбиновой кислоты (витамина С)- наиболее важного витамина для нормальной жизнедеятельности человека. Отличается хорошей транспортабельностью. Одним из достоинств является выравненность плодов. Рекомендуется для использования в свежем виде и консервировании.
</t>
        </r>
      </text>
    </comment>
    <comment ref="M295" authorId="1">
      <text>
        <r>
          <rPr>
            <sz val="8"/>
            <color indexed="81"/>
            <rFont val="Tahoma"/>
            <family val="2"/>
            <charset val="204"/>
          </rPr>
          <t xml:space="preserve">Среднеспелый крупноплодный сорт для открытого грунта и пленочных укрытий, устойчивый к вирусу табачной мозаики. Растения высотой 60-70 см, густооблиственные, с высокой завязываемостью плодов и с хорошей нагрузкой урожаем. Плоды конусовидные, толстостенные (толщина стенок 5-7 мм), массой 160-170 г. Созревают из зеленовато-белого в технической спелости до ярко-красного в биологической. Плоды длительное время после съема сохраняют товарные качества, способны перенести длительную транспортировку. Вкус отличный. Рекомендуется для свежего потребления, домашней кулинарии и консервирования.Посев. Выращивают рассадным способом. Рассаду высаживают в возрасте 60-70 дней, размещая на 1 м2 3-4 растения. В теплице сорт выращивают на шпалере с формированием в 2 стебля. Растениям необходимы регулярные поливы, прополки, рыхления и подкормки. </t>
        </r>
      </text>
    </comment>
    <comment ref="M296" authorId="1">
      <text>
        <r>
          <rPr>
            <sz val="8"/>
            <color indexed="81"/>
            <rFont val="Tahoma"/>
            <family val="2"/>
            <charset val="204"/>
          </rPr>
          <t xml:space="preserve">Крупноплодный, раннеспелый, сорт. От всходов до технической спелости 80-90 дней. Для пленочных укрытий и теплиц. Растения средней высоты, полураскидистые. Плоды массой 250-300 г, толщина стенок 7-8 мм. Вкусовые качества отличные, перцы сладкие, ароматные. Подходят для различной кулинарии, маринования и замораживания. Урожайность высокая 5-6 кг/м2.Посев. Выращивают рассадным способом. Рассаду высаживают в возрасте 60-70 дней, разме-щая на 1 м2 3-4 растения. В теплице сорт выращивают на шпалере с формированием в 2 стебля. Растениям необходимы регулярные поливы, прополки, рыхления и подкормки. 
</t>
        </r>
      </text>
    </comment>
    <comment ref="M297" authorId="1">
      <text>
        <r>
          <rPr>
            <sz val="10"/>
            <color indexed="81"/>
            <rFont val="Tahoma"/>
            <family val="2"/>
            <charset val="204"/>
          </rPr>
          <t>Урожайный, очень ранний гибрид: от всходов до технической спелости — 90 дней, до биологической — 115-125 дней. Куст — полудетерминантный, редкий, раскидистый, ветвление ограничено. Высота куста 70-100 см. Плод — длинный, висячий конус со штрихами, сначала темно-зеленый, а созревший — красный, массой 80-120г, размером 12-17×6 см, толщина перикарпия 5 мм. Плоды хорошо хранятся и годны для транспортировки, используются для консервирования. Устойчив к вирусу табачной мозаики, вершинной гнили. Предназначен для выращивания в весенних необогреваемых и обогреваемых теплицах, парниках, открытом грунте.</t>
        </r>
      </text>
    </comment>
    <comment ref="M298" authorId="1">
      <text>
        <r>
          <rPr>
            <sz val="8"/>
            <color indexed="81"/>
            <rFont val="Tahoma"/>
            <family val="2"/>
            <charset val="204"/>
          </rPr>
          <t xml:space="preserve">Сорт ВУНДЕРКИНД формирует длинные, массивные плоды с рекордно толстой стенкой - 9-10 мм!
Сорт скороспелый, вступает в плодоношение на 105 день от массовых всходов.
Растения 60-70 см высотой.
Перцы конусовидные, длиной 18-20 см, в технической спелости - беловатые, в биологической - оранжевые. Средняя масса товарного плода 280-330 г.
Сочная, сладкая, толстая мякоть необыкновенно вкусна в свежих салатах и в разнообразных зимних заготовках.
Урожайность высокая, 6-7 кг/м² . Для теплиц и открытого грунта.
</t>
        </r>
      </text>
    </comment>
    <comment ref="M299" authorId="1">
      <text>
        <r>
          <rPr>
            <sz val="8"/>
            <color indexed="81"/>
            <rFont val="Tahoma"/>
            <family val="2"/>
            <charset val="204"/>
          </rPr>
          <t xml:space="preserve">Один из самых надежных гибридов перца. Гарантированный урожай! Этот сладкий перец с плодами необычной формы отлично подходит для регионов с коротким летом. Гибрид скороспелый (от всходов до технической спелости 115-120 дней). Растения полуштамбовые, высотой 0,7-0,8 м. Перцы длинные, крупные, массой 190-220 г, с толстыми сочными стенками. Созревая, они меняют темно-зеленую окраску на глянцево-красную. Отлично подходят для салатов и консервирования. Убирая урожай в технической спелости, даже в зоне рискованного земледелия вы получите 2-3 волны плодоношения. Урожайность 6-7 кг/м 2
При высадке рассады не следует заглублять стебель и окучивать, т. к. у перца дополнительные корни на стебле не образуются. В теплице сорт выращивают на шпалере с формированием в 2 стебля. В первом разветвлении удаляют коронный цветок. Для усиления завязываемости плодов в теплицах слегка потряхивают шпалеру.
</t>
        </r>
      </text>
    </comment>
    <comment ref="M300" authorId="1">
      <text>
        <r>
          <rPr>
            <sz val="10"/>
            <color indexed="81"/>
            <rFont val="Tahoma"/>
            <family val="2"/>
            <charset val="204"/>
          </rPr>
          <t xml:space="preserve">Среднеспелый сорт (от всходов до технической спелости 120-125 дней). Для выращивания в открытом грунте и под пленочными укрытиями. Урожайность отличная, 5-6 кг/м2. Растение низкое, полураскидистое. Плоды очень крупные, массой 220-250 г, кубовидной формы, глянцевые, толстостенные (8-9 мм), одновременно завязывается 8-10 шт. Отличного вкуса, сладкие, с ярким приятным ароматом. Рекомендуется для потребления в свежем виде и всех видов кулинарной переработки. Выращивается рассадным способом. Рассаду высаживают в возрасте 60-70 дней, </t>
        </r>
      </text>
    </comment>
    <comment ref="M301" authorId="1">
      <text>
        <r>
          <rPr>
            <sz val="8"/>
            <color indexed="81"/>
            <rFont val="Tahoma"/>
            <family val="2"/>
            <charset val="204"/>
          </rPr>
          <t xml:space="preserve">Мясистые томатовидные перцы из сортогруппы ротунда. Стенка толщиной 10 миллиметров – толще не бывает! Компоненты: раннеспелые сорта Хозяюшка ® и Лампа Алладина – по 50%. Зеленые плоды в технической спелости снимают через 90-100 дней от всходов. Красными у Хозяюшки ® и желтыми у Л. Алладина они будут через 110-115 дней. Растения компактные, высотой 40-80 см. Плоды плоскоокруглые, ребристые, средней массой 100 г. Вкус и аромат более интенсивный и концентрированный, чем у перцев других групп. Для свежего потребления, маринования, лечо, запекания на гриле.  Урожайность 5-6 кг/м 2 .В средней полосе рекомендуется выращивать в пленочных теплицах, в южных регионах – в открытом грунте. Куст не требует формирования. Данные сорта нуждаются в усиленном калийном питании.
</t>
        </r>
      </text>
    </comment>
    <comment ref="M302" authorId="1">
      <text>
        <r>
          <rPr>
            <sz val="10"/>
            <color indexed="81"/>
            <rFont val="Tahoma"/>
            <family val="2"/>
            <charset val="204"/>
          </rPr>
          <t>Новый урожайный гибрид с длительным периодом плодоношения. Рекомендуется для выращивания в теплицах. Неприхотливый, хорошо адаптируется в условиях средней полосы и северо-запада. Раннеспелый, первые плоды созревают на 105-110 день от всходов. Растения индетерминантные, пригодны для продленной культуры. Плоды конусовидные, 3-4-х-камерные, некоторые с острым носиком, сильноглянцевые, средней массой 130-160 г. Толщина перикарпия составляет 6-7 мм. Зрелые красные плоды отличаются очень высоким содержанием витамина С – 240-250 мг на 100 г сырой массы. Назначение салатное и консервное: маринование, фарширование, приготовление лечо. Товарная урожайность 10-12 кг/м 2 .</t>
        </r>
      </text>
    </comment>
    <comment ref="M303" authorId="1">
      <text>
        <r>
          <rPr>
            <sz val="10"/>
            <color indexed="81"/>
            <rFont val="Tahoma"/>
            <family val="2"/>
            <charset val="204"/>
          </rPr>
          <t>Великолепный раннеспелый сорт для выращивания в открытом грунте и под пленочными укрытиями. Период от полных всходов до технической спелости 110-120 дней. Урожайность высокая – 8,0-8,5кг/ м2. Растения полураскидистые, средней высоты, одновременно завязывают 7-9 плодов. Перцы конусовидной формы, глянцевые, массой 200-220 г. Толщина стенки средняя. Мякоть вкусная, сочная, с приятным перечным ароматом. Рекомендуется для использования в свежем виде и кулинарии.</t>
        </r>
      </text>
    </comment>
    <comment ref="M304" authorId="1">
      <text>
        <r>
          <rPr>
            <sz val="10"/>
            <color indexed="81"/>
            <rFont val="Tahoma"/>
            <family val="2"/>
            <charset val="204"/>
          </rPr>
          <t>Среднеспелый отечественный гибрид для пленочных теплиц. От массовых всходов до технической спелости плодов 120 дней. Растение штамбовое, высокорослое, сомкнутое. Плоды призмовидные, ярко-красные, массой до 160 г, мясистые – толщина стенки 7,5-8,5 мм (до 10 мм). Вкусовые качества отличные. Назначение универсальное – для свежего потребления и консервирования. Плоды лежкие, хорошо хранятся, транспортабельны. Гибрид неприхотлив в выращивании, обладает хорошей завязываемостью – одновременно на растении созревает до 20 перцев. Урожайность – 6-8 кг/м2.</t>
        </r>
      </text>
    </comment>
    <comment ref="M305" authorId="1">
      <text>
        <r>
          <rPr>
            <sz val="8"/>
            <color indexed="81"/>
            <rFont val="Tahoma"/>
            <family val="2"/>
            <charset val="204"/>
          </rPr>
          <t xml:space="preserve">Характеристики и описание сорта перца Какаду: среднеспелый сорт;  от появления ростков до сбора урожая проходит 130-135 дней;    высота до 1,5 м; раскидистый куст.Плоды сорта Какаду обладают рядом особенностей:масса до 500 г;вытянутая, немного изогнутая форма; насыщенный красный или желтый цвет;длина до 30 см;  толщина стенок 6-8 мм;ароматная, сладкая мякоть;урожайность с куста – до 3 кг.Сорт Какаду используется в свежем виде для приготовления первых блюд, гарниров, салатов и закусок. Его добавляют в домашние заготовки при мариновании, лечо и соусы.
</t>
        </r>
      </text>
    </comment>
    <comment ref="M306" authorId="1">
      <text>
        <r>
          <rPr>
            <sz val="8"/>
            <color indexed="81"/>
            <rFont val="Tahoma"/>
            <family val="2"/>
            <charset val="204"/>
          </rPr>
          <t xml:space="preserve">Среднеранний (110-120 дней от всходов до начала плодоношения). Рекомендуется для выращивания в пленочных и остекленных теплицах. Плоды пониклые, удлиненно-цилиндрические, ярко-желтые. Средний размер плода 10x14 см, масса до 450 г. Толщина стенки 6-8 мм. Очень вкусные, сладкие, с ароматной мякотью. Используются для приготовления салатов, супов, маринования. Посев на рассаду в конце февраля.
</t>
        </r>
      </text>
    </comment>
    <comment ref="M307" authorId="0">
      <text>
        <r>
          <rPr>
            <sz val="10"/>
            <color indexed="81"/>
            <rFont val="Tahoma"/>
            <family val="2"/>
            <charset val="204"/>
          </rPr>
          <t>Новый крупноплодный гибрид для открытого грунта и теплиц. 
Раннеспелый, вступает в плодоношение через 100-105 дней от всходов. Формирует растения высотой 1-1,2 м. Плоды призмовидной и цилиндрической формы, крупные – длиной 10-12 см, диаметром 7-8 см. Средняя масса товарного плода 180-200 г (до 320 г). Стенка перикарпия толстая – 8-9 мм, мякоть хрустящая, сочная, сладкая, с тонким приятным ароматом. Плоды предназначены для свежего потребления, кулинарной переработки и сезонных заготовок на зиму. Товарная урожайность в открытом грунте  6-8 кг/м2, в продленной культуре обогреваемых теплиц – 15-18 кг/м2. Ценность гибрида: обильное плодоношение, высокие вкусовые качества плодов, устойчивость к ВТМ, фузариозному увяданию и альтернариозу</t>
        </r>
        <r>
          <rPr>
            <sz val="8"/>
            <color indexed="81"/>
            <rFont val="Tahoma"/>
            <family val="2"/>
            <charset val="204"/>
          </rPr>
          <t>.</t>
        </r>
        <r>
          <rPr>
            <sz val="8"/>
            <color indexed="81"/>
            <rFont val="Tahoma"/>
            <charset val="204"/>
          </rPr>
          <t xml:space="preserve">
</t>
        </r>
      </text>
    </comment>
    <comment ref="M308" authorId="1">
      <text>
        <r>
          <rPr>
            <sz val="10"/>
            <color indexed="81"/>
            <rFont val="Tahoma"/>
            <family val="2"/>
            <charset val="204"/>
          </rPr>
          <t>Очень красивый раннеспелый гибрид с толстостенными плодами.Высота растения: 60 см.Толщина стенки плода: 10 мм.Период от всходов до начала созревания: 115-120 дней.Кусты сомкнутые, полуштамбовые, высотой 50-60 см.
Плоды крупные, в технической спелости темно-зеленые, в биологической - темно-красные, глянцевые.При хорошей агротехнике толщина стенки может достигать 1 см, а масса плода -250 г. Эти сочные, ароматные и хрустящие перчики очень вкусны, да и в заготовках не подведут.Благодаря раннеспелости растения успешно плодоносят не только в теплицах и парниках, но и в открытом грунте.Гибрид устойчив к комплексу вирусных болезней.Урожайность 7-8 кг/м².</t>
        </r>
      </text>
    </comment>
    <comment ref="M309" authorId="0">
      <text>
        <r>
          <rPr>
            <sz val="8"/>
            <color indexed="81"/>
            <rFont val="Tahoma"/>
            <family val="2"/>
            <charset val="204"/>
          </rPr>
          <t>Раннеспелый, высокоурожайный сорт (период от всходов до технической спелости 110-115 дней). Предназначен для выращивания в открытом и защищенном грунте. Растения полуштамбовые, высотой 70-80 см, одновременно завязывает 6-8 плодов. Перцы кубовидные, крупные, массой 200-250 г, толщина стенок 7-8 мм. Вкус отличный, мякоть сладкая и сочная. Прекрасно подходит для потребления в свежем виде, любой кулинарной обработки и всевозможных зимних заготовок. Сорт устойчив к недостаточной освещенности и пониженным температурам. Урожайность высокая, 9-10 кг/ м2.</t>
        </r>
        <r>
          <rPr>
            <sz val="8"/>
            <color indexed="81"/>
            <rFont val="Tahoma"/>
            <charset val="204"/>
          </rPr>
          <t xml:space="preserve">
</t>
        </r>
      </text>
    </comment>
    <comment ref="M310" authorId="1">
      <text>
        <r>
          <rPr>
            <sz val="10"/>
            <color indexed="81"/>
            <rFont val="Tahoma"/>
            <family val="2"/>
            <charset val="204"/>
          </rPr>
          <t xml:space="preserve">Перец сладкий Красные сапожки относится к категории ранних видов, на созревание уходит 100-110 суток,
средняя масса 200-220 г;околоплодник 8-8,5 мм;форма куба;окраска темно-алая;сочность и мясистость мякоти;приятный вкус сладости.Такие плоды хороши в свежем и консервированном виде, их добавляют в первые блюда, делают заготовки и фаршируют разными начинками.Растения сильнорослые, стебли растут до 80 см. Они отличаются крепостью, хорошо разветвлены, на них много плодов (одновременное созревание до 12 перцев).
</t>
        </r>
      </text>
    </comment>
    <comment ref="M311" authorId="1">
      <text>
        <r>
          <rPr>
            <sz val="10"/>
            <color indexed="81"/>
            <rFont val="Tahoma"/>
            <family val="2"/>
            <charset val="204"/>
          </rPr>
          <t>Раннеспелый гибрид, период от всходов до технической спелости 110-120 дней, с отличной завязываемостью плодов даже при пониженных температурах. Рекомендуется для открытого грунта и плёночных укрытий. Урожайность высокая, 7-8 кг/м2. Растения высокие, полураскидистые, одновременно завязывают 10-12 плодов. Перцы цилиндрические, глянцевые, толстостенные (8-9 мм), массой 200-220 г. Мякоть очень сочная, нежная, сладкая. Подходит для потребления в свежем виде, всех видов кулинарой обработки, консервирования и замораживания.</t>
        </r>
      </text>
    </comment>
    <comment ref="M312" authorId="1">
      <text>
        <r>
          <rPr>
            <sz val="10"/>
            <color indexed="81"/>
            <rFont val="Tahoma"/>
            <family val="2"/>
            <charset val="204"/>
          </rPr>
          <t>Кубышка – неприхотливый перец, устойчив к похолоданиям, поэтому отлично растет как в теплице, так и в открытом грунте. Сорт раннеспелый, созревает через 120 дней после появления первых всходов. Куст раскидистый, достигает 100–120 см в высоту.
Особенность этого сорта – в плодах содержится больше витаминов и микроэлементов, чем в других сортах. Особенно богат этот перец бета-каротином и витамином С.
Плоды Кубышка вырастают большими. Вес доходит до 260 гр. Сам плод красного цвета. Характеристика вкусовых качеств плода довольно хороша. Кожура тонкая, мякоть мягкая и сочная. Внутри перца много семян. Плоды Кубышка пригодны для консервации, приготовления лечо, фаршировки и прямого употребления.</t>
        </r>
      </text>
    </comment>
    <comment ref="M313" authorId="0">
      <text>
        <r>
          <rPr>
            <sz val="8"/>
            <color indexed="81"/>
            <rFont val="Tahoma"/>
            <family val="2"/>
            <charset val="204"/>
          </rPr>
          <t xml:space="preserve">Новый урожайный среднепоздний (135-140 дней от всходов до технической спелости) гибрид, рекомендуется для выращивания в пленочных и остекленных теплицах. Растения среднерослые, компактные, хорошо облиственные. Плоды массой 100-110 г, кубовидной формы. Толщина стенки плода 6-7 мм. Окраска плода в технической спелости фиолетовая, в биологической – ярко-красная .Вкусовые качества плодов очень высокие. Генетически устойчив к вирусу табачной мозаики. Плотность посадки 3 раст./м2. Урожайность 1,7 -1,9 кг/раст.
</t>
        </r>
      </text>
    </comment>
    <comment ref="M314" authorId="1">
      <text>
        <r>
          <rPr>
            <sz val="8"/>
            <color indexed="81"/>
            <rFont val="Tahoma"/>
            <family val="2"/>
            <charset val="204"/>
          </rPr>
          <t>Ценный крупноплодный гибрид с прекрасным сладким вкусом. Достоин почетного места в пленочных теплицах средней полосы, в открытом грунте южных регионов; рекомендуется также для продленного оборота в остекленных зимних теплицах. Скороспелый, от всходов до начала плодоношения около 100 дней. Растения индетерминантные, полураскидистые, высотой более 1 м. Неприхотливые, отличаются хорошей завязываемостью плодов в самых различных условиях. Средняя масса плодов 180-200 г, толщина стенки 6-8 мм. Урожайность высокая: под пленкой – 8,5-9 кг/м2, в зимних теплицах – 12-18 кг/м2.</t>
        </r>
      </text>
    </comment>
    <comment ref="M315" authorId="0">
      <text>
        <r>
          <rPr>
            <sz val="8"/>
            <color indexed="81"/>
            <rFont val="Tahoma"/>
            <family val="2"/>
            <charset val="204"/>
          </rPr>
          <t xml:space="preserve">Среднеранний (119-124 дней от полных всходов до первого сбора плодов в технической спелости) сорт, предназначенный для выращивания в открытом грунте, пленочных и остекленных теплицах. Куст штамбовый, высотой 35-45 см, диаметром 26-38 см. Плоды висячие, гладкие, конусовидные, средней величины. Окраска в технической спелости салатная, в биологической - темно-красная. Масса плода в технической спелости 53-70 г, толщина стенок 4,0-5,1 мм. Вкусовые качества свежих плодов хорошие. Схема посадки 40x60 см. Урожайность 3,2-4,7 кг/м2. Устойчив к фузариозному увяданию. Рекомендуется для потребления в свежем виде и для консервирования.
</t>
        </r>
      </text>
    </comment>
    <comment ref="M316" authorId="1">
      <text>
        <r>
          <rPr>
            <sz val="8"/>
            <color indexed="81"/>
            <rFont val="Tahoma"/>
            <family val="2"/>
            <charset val="204"/>
          </rPr>
          <t xml:space="preserve">Новый среднеранний гибрид (период от всходов до начала плодоношения 120-130 дней), рекомендуется для выращивания в пленочных и остекленных теплицах. Растения среднерослые, хорошо облиственные. Плоды массой около 100 г, усечено-пирамидальной формы. Толщина стенки плода 5-6 мм. Плоды этого гибрида очень привлекательны и никогда не бывают зелеными – в технической спелости они ярко-желтые, в биологической – желто-оранжевые. Поверхность плода гладкая, блестящая. Вкусовые качества очень высокие. Плотность посадки 3 растения нам2. Урожайность 1,2-1,6 кг/растение.
</t>
        </r>
      </text>
    </comment>
    <comment ref="M317" authorId="1">
      <text>
        <r>
          <rPr>
            <sz val="10"/>
            <color indexed="81"/>
            <rFont val="Tahoma"/>
            <family val="2"/>
            <charset val="204"/>
          </rPr>
          <t>Раннеспелый сорт для выращивания в открытом грунте и под временными пленочными укрытиями. Растение низкорослое.
Плоды кубовидной формы, красные, глянцевые, толстостенные (7-8 мм). Масса плода 100-150 г.
Сорт отличается дружным созреванием плодов, высокой и стабильной урожайностью, устойчивостью к болезням.
Великолепно подходит для потребления в свежем виде, фаршировки и консервирования.</t>
        </r>
      </text>
    </comment>
    <comment ref="M318" authorId="0">
      <text>
        <r>
          <rPr>
            <sz val="9"/>
            <color indexed="81"/>
            <rFont val="Tahoma"/>
            <family val="2"/>
            <charset val="204"/>
          </rPr>
          <t xml:space="preserve">Среднеспелый сорт (от всходов до технической спелости 120-130 дней), высокоурожайный. Для выращивания в открытом грунте и под плёночными укрытиями. Растение полураскидистое, высотой до 55 см, одновременно завязывает 10-12 плодов. Перцы призмовидной формы, массой 150-200 г, слаборебристые, глянцевые, очень толстостенные (до 10 мм), с повышенным содержанием аскорбиновой кислоты. Вкус отличный, сладкий, очень сочный, с приятным ароматом. Рекомендуется для потребления в свежем виде, всех видов переработки и консервирования. Отличается хорошей и лёжкостью и транспортабельностью. </t>
        </r>
        <r>
          <rPr>
            <sz val="8"/>
            <color indexed="81"/>
            <rFont val="Tahoma"/>
            <family val="2"/>
            <charset val="204"/>
          </rPr>
          <t xml:space="preserve">
</t>
        </r>
      </text>
    </comment>
    <comment ref="M320" authorId="0">
      <text>
        <r>
          <rPr>
            <sz val="9"/>
            <color indexed="81"/>
            <rFont val="Tahoma"/>
            <family val="2"/>
            <charset val="204"/>
          </rPr>
          <t>Смесь из раннеспелых урожайных сортов фиолетового и зеленого базилика. Растения формируют компактные кустики высотой 20-40 см. Листья крупные, разнообразной формы, ароматные, с приятным вкусом, содержат много витаминов и минерльных веществ. Используют в качестве салатной зелени, приправы к мясным и рыбным блюдам. Базилик обладает тонизирующими свойствами, улучшает пищеварение. Выращивают рассадным способом или прямым посевом в открытый грунт. Посев на рассаду производят в конце марта – начале апреля. Посев в грунт в мае или начале июня. Высадка рассады в грунт – начало июня. Схема посадки 30x30 см. Предпочитает хорошо структурированные, богатые гумусом почвы. Нуждается в регулярных поливах.</t>
        </r>
        <r>
          <rPr>
            <sz val="8"/>
            <color indexed="81"/>
            <rFont val="Tahoma"/>
            <charset val="204"/>
          </rPr>
          <t xml:space="preserve">
</t>
        </r>
      </text>
    </comment>
    <comment ref="M321" authorId="0">
      <text>
        <r>
          <rPr>
            <sz val="8"/>
            <color indexed="81"/>
            <rFont val="Tahoma"/>
            <family val="2"/>
            <charset val="204"/>
          </rPr>
          <t>Скороспелый (60-70 дней от всходов до цветения) сорт. Посев на рассаду конец марта – начало апреля. Высадка рассады в грунт - начало июня. Схема посадки 30х30 см. Куст компактный, высотой 20-25 см, с большим количеством мелких листьев. Листья и стебель зеленые с перечно-гвоздичным запахом. Базилик предпочитает хорошо структурированные, богатые гумусом почвы. Нуждается в регулярных поливах. Используется в свежем виде в качестве салатной зелени и пряновкусовой добавки, а также натурального ароматизатора в кулинарии и при</t>
        </r>
        <r>
          <rPr>
            <b/>
            <sz val="8"/>
            <color indexed="81"/>
            <rFont val="Tahoma"/>
            <family val="2"/>
            <charset val="204"/>
          </rPr>
          <t xml:space="preserve"> </t>
        </r>
        <r>
          <rPr>
            <sz val="8"/>
            <color indexed="81"/>
            <rFont val="Tahoma"/>
            <family val="2"/>
            <charset val="204"/>
          </rPr>
          <t xml:space="preserve">консервировании.
</t>
        </r>
      </text>
    </comment>
    <comment ref="M322" authorId="0">
      <text>
        <r>
          <rPr>
            <sz val="10"/>
            <color indexed="81"/>
            <rFont val="Tahoma"/>
            <family val="2"/>
            <charset val="204"/>
          </rPr>
          <t xml:space="preserve">Раннеспелый сорт, период от полных всходов до начала хозяйственной годности 45-55 дней. Растение средней высоты, с крупными, зелеными, выпуклыми листьями. Масса одного растения 500 г. Урожайность зелени 2,6-3,0 кг/ м2. Вкус свежей зелени пряно-жгучий со сладостью и пикантной горчинкой, в спектре ароматов доминирует гвоздика и перец. Такие характеристики идеальны для мясных блюд. Рекомендуется использовать в свежем и сушеном виде. Без базилика немыслима средиземноморская кухня, особенно итальянская и французская. Кроме превосходных кулинарных качеств, он привлекателен декоративностью, несложной агротехникой – его легко вырастить в горшке в комнате и на балконе. </t>
        </r>
        <r>
          <rPr>
            <sz val="8"/>
            <color indexed="81"/>
            <rFont val="Tahoma"/>
            <family val="2"/>
            <charset val="204"/>
          </rPr>
          <t xml:space="preserve">
</t>
        </r>
      </text>
    </comment>
    <comment ref="M323" authorId="0">
      <text>
        <r>
          <rPr>
            <sz val="8"/>
            <color indexed="81"/>
            <rFont val="Tahoma"/>
            <family val="2"/>
            <charset val="204"/>
          </rPr>
          <t>Удивительная смесь из разных видов базилика позволит вам насладиться многогранным теплым ароматом, причудливостью форм и расцветок декоративных листьев. Растения великолепно отрастают после срезки. Базилик возбуждает аппетит и улучшает пищеварение. Великолепно подходит для потребления в свежем виде, в кулинарии, для сушки, заморозки и маринования. Состав сортов: Гурман, Карлик, Робин Гуд, Лимонный аромат, Гвоздичный.</t>
        </r>
        <r>
          <rPr>
            <sz val="8"/>
            <color indexed="81"/>
            <rFont val="Tahoma"/>
            <charset val="204"/>
          </rPr>
          <t xml:space="preserve">
</t>
        </r>
      </text>
    </comment>
    <comment ref="M324" authorId="1">
      <text>
        <r>
          <rPr>
            <sz val="10"/>
            <color indexed="81"/>
            <rFont val="Tahoma"/>
            <family val="2"/>
            <charset val="204"/>
          </rPr>
          <t>Среднеранний урожайный сорт. Куст компактный, полураскидистый, высотой 40-50 см. Листья среднего размера, зеленого цвета, ароматные. Вкус мягкий, терпкий. Базилик богат витаминами, минеральными веществами, обладает тонизирующими свойствами, улучшает пищеварение.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t>
        </r>
      </text>
    </comment>
    <comment ref="M325" authorId="1">
      <text>
        <r>
          <rPr>
            <sz val="10"/>
            <color indexed="81"/>
            <rFont val="Tahoma"/>
            <family val="2"/>
            <charset val="204"/>
          </rPr>
          <t>Раннеспелая смесь сортов базилика. Период от всходов до сплошной уборки 35-45 дней. В нее вошли сорта: Аромат корицы, Грезы султана, Ереванский, Лимонное чудо.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 Отлично подходит для сушки. Агротехника. Посев семян на рассаду или в открытый грунт в конце мая – начале июня на глубину 1,5-2 см. Рассаду высаживают в открытый грунт в возрасте 50-60 дней. Зелень убирают до начала цветения. Растениям необходимы своевременные поливы, прополки, рыхления и подкормки</t>
        </r>
      </text>
    </comment>
    <comment ref="M326" authorId="0">
      <text>
        <r>
          <rPr>
            <sz val="10"/>
            <color indexed="81"/>
            <rFont val="Tahoma"/>
            <family val="2"/>
            <charset val="204"/>
          </rPr>
          <t xml:space="preserve">Среднеспелый сорт, период от всходов до начала хозяйственной годности 48-50 дней, до начала цветения 65-70 дней. Растения массой 200-30 г, высотой  45-50 см, 0 30-35 см, с пряным гвоздичным ароматом. Листья крупные. Используются как пряно-вкусовая приправа в свежем, сушеном, замороженном виде и для маринования. </t>
        </r>
        <r>
          <rPr>
            <sz val="8"/>
            <color indexed="81"/>
            <rFont val="Tahoma"/>
            <family val="2"/>
            <charset val="204"/>
          </rPr>
          <t xml:space="preserve">
</t>
        </r>
      </text>
    </comment>
    <comment ref="M327" authorId="0">
      <text>
        <r>
          <rPr>
            <sz val="10"/>
            <color indexed="81"/>
            <rFont val="Tahoma"/>
            <family val="2"/>
            <charset val="204"/>
          </rPr>
          <t xml:space="preserve">Раннеспелый сорт популярной быстрорастущей зеленной культуры. Период от всходов до начала хозяйственной годности 20-25 дней. Подходит для выращивания в открытом и защищенном грунте. Урожайность высокая – 2,0-2,2 кг/м2. Розетки листьев вертикальные, 020-24 см,  массой 20-30 г. Листья крупные, рассеченные, нежные и сочные, с неповторимым пикантным вкусом. Используется в свежем виде в овощных салатах, для приготовления бутербродов, прекрасно сочетается с мясными и рыбными блюдами. Сорт холодостойкий, долго сохраняет отличные товарные качества и не переходит к стрелкованию. </t>
        </r>
        <r>
          <rPr>
            <sz val="8"/>
            <color indexed="81"/>
            <rFont val="Tahoma"/>
            <charset val="204"/>
          </rPr>
          <t xml:space="preserve">
</t>
        </r>
      </text>
    </comment>
    <comment ref="M328" authorId="1">
      <text>
        <r>
          <rPr>
            <sz val="10"/>
            <color indexed="81"/>
            <rFont val="Tahoma"/>
            <family val="2"/>
            <charset val="204"/>
          </rPr>
          <t>Скороспелый холодостойкий сорт (25-28 дней). Образует розетку листьев высотой до 25-28 см. Рукола ценится за ярко-выраженный аромат и вкус.Скороспелый сорт, от всходов до уборки зелени 20-25 дней. Образует розетку листьев высотой 25-28 см. Рукола ценится за превосходный орехово-горчичный вкус. Её молодые листья богаты комплексом витаминов, особенно аскорбиновой кислотой. Они рекомендуются в качестве гарнира к мясным и рыбным блюдам, улучшают вкус блюд из бобовых культур; их можно добавлять в супы или использовать на бутерброды. Из них можно приготовить салат или добавить мелко порезанные листья в творог, отварной картофель, холодные закуски. Рукола укрепляет стенки кровеносных капилляров, способствует пищеварению и активизирует работу иммунной системы, нормализует обмен веществ, повышает уровень гемоглобина в крови, помогает при ожирении и диабете. Ее применяют как тонизирующее средство.</t>
        </r>
      </text>
    </comment>
    <comment ref="M329" authorId="0">
      <text>
        <r>
          <rPr>
            <sz val="10"/>
            <color indexed="81"/>
            <rFont val="Tahoma"/>
            <family val="2"/>
            <charset val="204"/>
          </rPr>
          <t>Раннеспелый сорт быстрорастущей зеленной культуры. Период от всходов до начала хозяйственной годности 22-27 дней. Подходит для выращивания в открытом и защищенном грунте. Урожайность высокая – 2,1-2,4 кг/м2. Розетки листьев вертикальные, 020-22 см,  массой  20-25 г. Листья крупные, рассеченные, длиной 16-20 см и шириной 5-6 см. Ткань листьев нежная, сочная, с великолепным пикантным вкусом. Используется в свежем виде в салатах, в качестве гарнира к мясным и рыбным блюдам. Сорт длительное время сохраняет высокие товарные качества и не переходит к стрелкованию.</t>
        </r>
        <r>
          <rPr>
            <sz val="8"/>
            <color indexed="81"/>
            <rFont val="Tahoma"/>
            <family val="2"/>
            <charset val="204"/>
          </rPr>
          <t xml:space="preserve">
</t>
        </r>
      </text>
    </comment>
    <comment ref="M330" authorId="0">
      <text>
        <r>
          <rPr>
            <sz val="8"/>
            <color indexed="81"/>
            <rFont val="Tahoma"/>
            <family val="2"/>
            <charset val="204"/>
          </rPr>
          <t xml:space="preserve">Скороспелый сорт, от всходов до уборки зелени 20-25 дней. Рукола ценится за превосходный орехово-горчичный вкус. Сочные листья - составная часть различных салатов, мелко нарезанные листья применяют при приготовлении бутербродов, это незаменимый острый гарнир к мясным, рыбным блюдам. Наличие своеобразного сочетания эфирных масел, витамина С, каротина, витаминов группы В, витамина Р, а также минеральных соединений делает эту культуру очень популярной. Высота розетки 15-20см. Посев с апреля по август непосредственно в грунт, на глубину 1 см. Растение неприхотливо. Предназначено для выращивания в открытом грунте, под пленочными укрытиями, в качестве горшечной культуры на подоконнике. Урожайность 1-1,3 кг/м2.
</t>
        </r>
      </text>
    </comment>
    <comment ref="M331" authorId="0">
      <text>
        <r>
          <rPr>
            <sz val="10"/>
            <color indexed="81"/>
            <rFont val="Tahoma"/>
            <family val="2"/>
            <charset val="204"/>
          </rPr>
          <t>Позднеспелый сорт (период от посева до начала хозяйственной годности 30-35 дней). Розетка листьев полуприподнятая. Растение компактное, высотой 70-80 см. Листья темно-зеленые, нежные, черешки светло-зеленые. Масса растения 25-30 г. Зелень обладает приятным нежным вкусом и изысканным ароматом, используется для оформления блюд и в салатах. Семена добавляют как пряную приправу для ароматизации хлеба, кондитерских изделий и в маринады. Отличный медонос.</t>
        </r>
        <r>
          <rPr>
            <sz val="8"/>
            <color indexed="81"/>
            <rFont val="Tahoma"/>
            <family val="2"/>
            <charset val="204"/>
          </rPr>
          <t xml:space="preserve">
</t>
        </r>
      </text>
    </comment>
    <comment ref="M332" authorId="1">
      <text>
        <r>
          <rPr>
            <sz val="10"/>
            <color indexed="81"/>
            <rFont val="Tahoma"/>
            <family val="2"/>
            <charset val="204"/>
          </rPr>
          <t>Новый, раннеспелый, холодостойкий сорт. Период от всходов до использования на зелень 30-35 дней, на специи 50-55 дней. Масса одного растения – 25-30 г. Зелень обладает приятным вкусом и изысканным, сильным ароматом. Листья среднего размера, сочные, нежные. Используются в салатах, для украшения блюд</t>
        </r>
      </text>
    </comment>
    <comment ref="M333" authorId="1">
      <text>
        <r>
          <rPr>
            <sz val="8"/>
            <color indexed="81"/>
            <rFont val="Tahoma"/>
            <family val="2"/>
            <charset val="204"/>
          </rPr>
          <t>Ультраранний сорт репчатого лука выведенный для быстрого получения зелени и миниголовок. От всходов до первого сбора зелени 40-50 дней. Листья очень нежные и сочные, приятного полуострого вкуса. Формирует маленькие луковицы массой 50-60 г. Идеален для салатов, бутербродов и украшения блюд. Луковички отлично подходят для консервирования. Сорт неприхотливый, холодостойкий.
Молодые листья срезают на высоте 5-7 см от земли 3-4 раза за период вегетации. Для непрерывного получения зелени можно сеять 2-3 раза за сезон.</t>
        </r>
      </text>
    </comment>
    <comment ref="M334" authorId="1">
      <text>
        <r>
          <rPr>
            <sz val="8"/>
            <color indexed="81"/>
            <rFont val="Tahoma"/>
            <family val="2"/>
            <charset val="204"/>
          </rPr>
          <t xml:space="preserve">Раннеспелый урожайный сорт, пригодный для получения ранней зелени во всех регионах России. Рекомендуется для выращивания на садово-огородных участках, в приусадебных и фермерских хозяйствах. Формирует белую крупную луковицу и компактную зеленую розетку листьев. Листья среднего размера, сочные, нежные. Сорт отличается высокой продуктивностью. Вкус полуострый. Рекомендуется для использования в свежем виде в салатах и винегретах, супах, для украшения закусок. Его добавляют в овощные, мясные и рыбные блюда, а также к мясному фаршу, в начинку пирогов, разнообразные соусы, маринады, заливки. Его можно замораживать и использовать в зимний период как поливитаминную зелень. Посев семян непосредственно в открытый грунт производят в конце апреля - начале мая, на глубину 1,0-1,5 см по схеме 4-5 х 10-15 см. Сбор урожая начинают в конце июня — начала июля, когда листья достигнут высоты 20-30 см.
</t>
        </r>
      </text>
    </comment>
    <comment ref="M335" authorId="0">
      <text>
        <r>
          <rPr>
            <sz val="8"/>
            <color indexed="81"/>
            <rFont val="Tahoma"/>
            <family val="2"/>
            <charset val="204"/>
          </rPr>
          <t>Раннеспелый урожайный сорт, пригодный для получения ранней зелени во всех регионах России. Рекомендуется для выращивания на садово-огородных участках, в приусадебных и фермерских хозяйствах. Формирует белую крупную луковицу и компактную зеленую розетку листьев. Листья среднего размера, сочные, нежные. Сорт отличается высокой продуктивностью. Вкус полуострый. Рекомендуется для использования в свежем виде в салатах и винегретах, супах, для украшения закусок. Его добавляют в овощные, мясные и рыбные блюда, а также к мясному фаршу, в начинку пирогов, разнообразные соусы, маринады, заливки. Его можно замораживать и использовать в зимний период как поливитаминную зелень. Посев семян непосредственно в открытый грунт производят в конце апреля - начале мая, на глубину 1,0-1,5 см по схеме 4-5 х 10-15 см. Сбор урожая начинают в конце июня — начала июля, когда листья достигнут высоты 20-30 см.</t>
        </r>
        <r>
          <rPr>
            <sz val="8"/>
            <color indexed="81"/>
            <rFont val="Tahoma"/>
            <charset val="204"/>
          </rPr>
          <t xml:space="preserve">
</t>
        </r>
      </text>
    </comment>
    <comment ref="M336" authorId="1">
      <text>
        <r>
          <rPr>
            <sz val="10"/>
            <color indexed="81"/>
            <rFont val="Tahoma"/>
            <family val="2"/>
            <charset val="204"/>
          </rPr>
          <t>Среднепоздний сорт. Листья вертикальные, средней ширины, с желобком, окраска сине-зеленая, с оттенком антоциана. Ценность сорта: высокая продуктивность, хорошее качество отбеленной части, наличие слабовыраженной луковицы облегчает очистку продуктивной части растения и уборку, устойчивость к неблагоприятным услови- ям внешней среды. Для потребления в свежем, сушенном виде и домашней кулинарии.</t>
        </r>
      </text>
    </comment>
    <comment ref="M337" authorId="1">
      <text>
        <r>
          <rPr>
            <sz val="10"/>
            <color indexed="81"/>
            <rFont val="Tahoma"/>
            <family val="2"/>
            <charset val="204"/>
          </rPr>
          <t>Летне-осенний сорт с высокими потребительскими качествами. Среднеспелый, от всходов до уборки 140-160 дней. Растения высотой 60-75 см. Отбеленная часть («нога»)  Ø 2,5-4 см, длиной от 15 до 30 см. Масса продуктивной части составляет 150-200 г. Вкус превосходный. Убранный урожай хранится при засыпании песком в вертикальном положении 4-5 месяцев. Урожайность 4-5 кг/м 2 .</t>
        </r>
      </text>
    </comment>
    <comment ref="M338" authorId="1">
      <text>
        <r>
          <rPr>
            <sz val="8"/>
            <color indexed="81"/>
            <rFont val="Tahoma"/>
            <family val="2"/>
            <charset val="204"/>
          </rPr>
          <t xml:space="preserve">Лук Эксибишен – репчатый, однолетний сорт среднепозднего срока созревания с высокой урожайностью. Растение длительного срока хранения. Урожайность с 1 кв.м. до 6 кг.
Лук овальной формы, при рассадном способе луковица крупного размера. Лучший сорт для очень ранней срезки пера зелени. Вкус сладкий. Максимальный вес луковицы 170-550 гр.Характеристики сорта:посев семян: на рассаду в марте,период от всходов до начала созревания: на 130 день,почва: легкая, рыхлая,период плодоношения: длительный,температура проращивания: +7 С,устойчивость к заболеваниям: выше средней.Применение: в свежем виде, для переработки. Выращивание: открытый грунт.
</t>
        </r>
      </text>
    </comment>
    <comment ref="M339" authorId="1">
      <text>
        <r>
          <rPr>
            <sz val="8"/>
            <color indexed="81"/>
            <rFont val="Tahoma"/>
            <family val="2"/>
            <charset val="204"/>
          </rPr>
          <t xml:space="preserve">Фиолетовым золотом называют в Ялте этот поразительно сладкий сорт салатного лука. Необыкновенно красивые луковицы плоско-округлой формы, массой 120-150 г, созревают на 140-150 день от появления всходов. Сухие чешуи яркие, насыщенного вишневого цвета и блестящие, будто лакированные. Сочные чешуи нежные, пикантного сладковато-острого вкуса. Сорт требователен к поливу. Урожайность 3-5 кг/м2. Салатные сорта лука плохо хранятся, рекомендуется использовать в пищу - в салаты и на бутерброды - в первую очередь.
Для получения более крупных луковиц лук выращивают рассадным способом. Посев семян на рассаду проводят в марте, высадку рассады в открытый грунт - в начале мая.
</t>
        </r>
      </text>
    </comment>
    <comment ref="M340" authorId="0">
      <text>
        <r>
          <rPr>
            <sz val="8"/>
            <color indexed="81"/>
            <rFont val="Tahoma"/>
            <family val="2"/>
            <charset val="204"/>
          </rPr>
          <t xml:space="preserve">Многолетнее растение, известен под названием лук-резанец и лук-скорода. Рекомендуется для четырехлетнего использования. Размножают семенами и делением куста. Листья шнитт-лука начинают срезать на второй год жизни растений. С 10-15 мая и по мере их отрастания - до середины сентября. Период от массового отрастания до технической спелости зеленого лука 70-85 дней. Листья мелкие, нежные, ароматные, образуют плотный куст. Преобладающая окраска листьев темно-зеленая, со слабым восковым налетом. Вкус полуострый. Растения формируют большую зеленую массу. Прикорневая луковица выражена слабо. Также ценится за красивые шаровидные соцветия с розовыми и сиреневыми цветками. Отличный медонос. Относительно устойчив к пероноспорозу. Урожайность 1,7-2,0 кг/м2.
</t>
        </r>
      </text>
    </comment>
    <comment ref="M341" authorId="1">
      <text>
        <r>
          <rPr>
            <sz val="10"/>
            <color indexed="81"/>
            <rFont val="Tahoma"/>
            <family val="2"/>
            <charset val="204"/>
          </rPr>
          <t>Многолетний лук с высокой зимостойкостью. Раннеспелый, от всходов до начала хозяйственной годности 30-40 дней, от весеннего отрастания до уборки на второй год 20-25 дней. Наибольшая продуктивность отмечается у сорта в течение первых 3-4 лет жизни. Урожайность зеленого пера при многолетней культуре достигает 6 кг/м2. Растения высотой 70-85 см; среднее количество ложных стеблей у растений 7 шт., количество листьев на одном побеге 3 шт. Тенденция к стрелкованию в первый год отсутствует.</t>
        </r>
      </text>
    </comment>
    <comment ref="M342" authorId="1">
      <text>
        <r>
          <rPr>
            <sz val="8"/>
            <color indexed="81"/>
            <rFont val="Tahoma"/>
            <charset val="1"/>
          </rPr>
          <t xml:space="preserve">Раннеспелый салатный сорт (от начала отрастания до технической годности листьев 27-30 дней). Растение средней высоты. Листья прямостоячие, зеленые со слабым восковым налетом, сочные, с высоким содержанием сахара и сухого вещества, долго не грубеют и сохраняют хозяйственную годность. Вкус полуострый, приятный. Ценность сорта: высокая урожайность (до 4-х кг/м2), нежный вкус, зимостойкость, повышенная устойчивость к болезням.
Возделывается в однолетней и многолетней культуре.Семена высевают ранней весной (как только позволит почва) в рядки, на глубину 0,5-1,5 см,через каждые 20 см. За лето можно проводить 3-4 срезки зеленого пера. На одном месте может выращиваться 4-5 лет.
</t>
        </r>
      </text>
    </comment>
    <comment ref="M343" authorId="0">
      <text>
        <r>
          <rPr>
            <sz val="8"/>
            <color indexed="81"/>
            <rFont val="Tahoma"/>
            <family val="2"/>
            <charset val="204"/>
          </rPr>
          <t>Среднеспелый (190-200 дней от всходов до технической спелости) сорт. Посев на рассаду середина марта. Высадка рассады в грунт в конце мая по схеме 35х40 см. Розетка листьев полуприподнятая. Корнеплод округлой формы, удлиненный кверху, крупный, желтовато-серый, с зеленым оттенком, гладкий, с редко расположенными чечевичками, мякоть белая, расположение боковых корней низкое, масса 100-600 г. Погруженность корнеплода в почву средняя, легко выдергивается. Сорт характеризуется высокой урожайностью, ароматичностью, повышенным содержанием сахаров. Корнеплоды содержат минеральные соли и эфирные масла. Употребление сельдерея способствует выведению солей, повышает тонус организма. Урожайность3,0-3,5 кг/м2.</t>
        </r>
        <r>
          <rPr>
            <sz val="8"/>
            <color indexed="81"/>
            <rFont val="Tahoma"/>
            <charset val="204"/>
          </rPr>
          <t xml:space="preserve">
</t>
        </r>
      </text>
    </comment>
    <comment ref="M344" authorId="1">
      <text>
        <r>
          <rPr>
            <sz val="8"/>
            <color indexed="81"/>
            <rFont val="Tahoma"/>
            <family val="2"/>
            <charset val="204"/>
          </rPr>
          <t xml:space="preserve">Высокоурожайный (3,5 кг/м 2 ) листовой сорт среднего срока созревания, от полных всходов до массовой срезки зелени около 100 дней. Розетка листьев крупная, листья глянцевые, с сильной ароматичностью и высокими вкусовыми качествами. Масса одного растения 140-150 г. Зелень сохраняет товарные качества длительное время после срезки. Используется в кулинарии в свежем и сушеном виде.Посев семян на рассаду или в открытый грунт на глубину 1 см. В фазе двух-трех настоящих листьев всходы прореживают. Рассаду высаживают в грунт в возрасте 50-60  дней. За лето проводят несколько срезок зелени, после каждой срезки растения подкармливают. Для получения более раннего урожая возможен подзимний посев в конце октября-начале ноября. Растениям необходимы своевременные поливы, прополки, рыхления и подкормки.
</t>
        </r>
      </text>
    </comment>
    <comment ref="M345" authorId="1">
      <text>
        <r>
          <rPr>
            <sz val="10"/>
            <color indexed="81"/>
            <rFont val="Tahoma"/>
            <family val="2"/>
            <charset val="204"/>
          </rPr>
          <t xml:space="preserve">Среднеспелый (150-170 дней от всходов до технической спелости) сорт черешкового сельдерея.
Розетка листьев прямостоячая, диаметром 45-53 см, высотой 40-45 см. Лист средний, зеленый, сильноглянцевый.
Черешок среднего размера, зеленый, поверхность слаборебристая. Масса черешков с одного растения 300-400 г.
Выращивают рассадным способом. Для улучшения качества черешкового сельдерея его отбеливают. Для этого за две недели до уборки черешки осторожно сдвигают и обертывают плотной бумагой. Рекомендован для потребления в свежем виде, для консервирования и в качестве специи в различные блюда. </t>
        </r>
      </text>
    </comment>
    <comment ref="M346" authorId="0">
      <text>
        <r>
          <rPr>
            <sz val="8"/>
            <color indexed="81"/>
            <rFont val="Tahoma"/>
            <family val="2"/>
            <charset val="204"/>
          </rPr>
          <t xml:space="preserve">Среднеспелый листовой (78-80 дней от всходов до технической годности) сорт. Розетка листьев вертикальная, средней высоты. Лист темно-зеленый, гладкий, среднего размера. Черешок узкий, от среднего до длинного, без антоциановой окраски. Растение содержит ценнейшие аминокислоты аспарагин, тирозин, каротин, никотиновая кислота, микроэлементы, эфирные масла. Рекомендован для употребления в свежем виде, для консервирования и в качестве специи в различные блюда. Посев на рассаду - конец февраля - начало марта. Высадка рассады в грунт - в мае по схеме 30х30 см. Урожайность зелени 2,1 кг/м2
</t>
        </r>
      </text>
    </comment>
    <comment ref="M347" authorId="0">
      <text>
        <r>
          <rPr>
            <sz val="8"/>
            <color indexed="81"/>
            <rFont val="Tahoma"/>
            <family val="2"/>
            <charset val="204"/>
          </rPr>
          <t xml:space="preserve">Раннеспелый (65-70 дней от всходов до технической спелости) листовой сорт. Розетка крупная, полураскидистая. Листья зеленые, с гофрированными краями. Обладает приятным запахом и вкусом благодаря наличию в листьях эфирных масел. Выращивают посевом в открытый грунт на глубину 1,5-2,0 см. Листья петрушки для употребления в свежем виде начинают срезать, когда они достигнут высоты 10—12 см, для сушки — во время бутонизации. Средняя масса одного растения 45-50 г. Общий урожай зелени при многократной уборке достигает –2,0-2,5 кг/м2.
</t>
        </r>
      </text>
    </comment>
    <comment ref="M348" authorId="1">
      <text>
        <r>
          <rPr>
            <sz val="8"/>
            <color indexed="81"/>
            <rFont val="Tahoma"/>
            <family val="2"/>
            <charset val="204"/>
          </rPr>
          <t xml:space="preserve">Раннеспелый (60-65 дней от всходов до уборки на зелень) сорт для выращивания в открытом и защищенном грунте. Высота розетки 25-40 см, в розетке формируется 20-25 листьев. Листья темно-зеленые, с крупными долями, очень ароматные, хорошо отрастают после срезки. Корни перезимовывают в почве и быстро дают свежую зелень ранней весной. Рекомендуется для употребления в свежем, сушеном и консервированном виде. Уборку листьев производят периодически, по мере необходимости. Семена высевают с апреля в течение всего сезона. Практикуются  подзимние посевы. Урожайность 1,5-1,7 кг/м2. 
</t>
        </r>
      </text>
    </comment>
    <comment ref="M350" authorId="0">
      <text>
        <r>
          <rPr>
            <sz val="8"/>
            <color indexed="81"/>
            <rFont val="Tahoma"/>
            <family val="2"/>
            <charset val="204"/>
          </rPr>
          <t>Среднеспелый (80 дней от всходов до технической спелости) сорт. Корень несъедобный. Розетка сильно развита, число листьев от 40 до 100. Листья темно-зеленые, сильнорассеченные, очень ароматные, хорошо отрастают после срезки. Корневища перезимовывают в почве и быстро дают свежую зелень ранней весной. Рекомендуется для потребления в свежем, сушеном и консервированном виде. Уборку листьев производят периодически, по мере необходимости. Посев семян в грунт в конце апреля – начале мая на глубину 1 см. Перед посевом семена необходимо замочить в течение суток в теплой воде. Урожайность 1,5-1,7 кг/м2.</t>
        </r>
        <r>
          <rPr>
            <sz val="8"/>
            <color indexed="81"/>
            <rFont val="Tahoma"/>
            <charset val="204"/>
          </rPr>
          <t xml:space="preserve">
</t>
        </r>
      </text>
    </comment>
    <comment ref="M351" authorId="0">
      <text>
        <r>
          <rPr>
            <sz val="8"/>
            <color indexed="81"/>
            <rFont val="Tahoma"/>
            <family val="2"/>
            <charset val="204"/>
          </rPr>
          <t xml:space="preserve">Скороспелый сорт, формирует урожай за 97-103 дня от всходов. Корнеплод длиной 20 см,  Ø 3-4 см, с кремово-белой мякотью и сладко-пряным вкусом. Масса одного растения 80-90 г, в т. ч. корнеплода – 25-60 г. Если планируете получить урожай корнеплодов, то массовую срезку зелени проводить нельзя. В течение лета можно срезать только небольшое количество отдельных листьев. Корнеплоды пригодны для зимней выгонки зелени в горшках на окне.
</t>
        </r>
      </text>
    </comment>
    <comment ref="M352" authorId="1">
      <text>
        <r>
          <rPr>
            <sz val="8"/>
            <color indexed="81"/>
            <rFont val="Tahoma"/>
            <family val="2"/>
            <charset val="204"/>
          </rPr>
          <t>Свежая зеленая трава, выращенная в домашних условиях или на грядке, является ценной экологически чистой добавкой в рацион морских свинок, хомячков, карликовых кроликов, крыс, декоративных мышек.Она содержит клетчатку, протеины, ценные витамины, ферменты, микроэлементы, которые так нужны нашим питомцам и которые они порой недополучают в своем рационе.
Кроме того, она как «веник» очищает желудок от комочков шести и слизи.
Вырастить свежую травку довольно легко. Для этого содержимое пакета необходимо посеять в любой субстрат (речной песок, землю и др.) в поддон, ящик ,плошку, обильно полить, накрыть пленкой и поставить в теплое место для получения быстрых и дружных всходов. При появлении всходов пленку снимают, а сосуд ставят в хорошо освещенное место. Всходы периодически поливают, не допуская пересушивания субстрата.
Срезанную и измельченную траву добавляют в корм. Также зверьки могут самостоятельно лакомиться всходами, с удовольствием надгрызая сладкие стебельки. Выращивать свежую зелень можно круглый год и обеспечивать животных ценным натуральным питанием, которое способствует здоровому пищеварению, улучшает их настроение и придает дополнительный блеск шерстке.</t>
        </r>
      </text>
    </comment>
    <comment ref="M353" authorId="0">
      <text>
        <r>
          <rPr>
            <sz val="9"/>
            <color indexed="81"/>
            <rFont val="Tahoma"/>
            <family val="2"/>
            <charset val="204"/>
          </rPr>
          <t xml:space="preserve">Незаменимая часть рациона ваших домашних любимцев. Зелень содержит большое количество витаминов и балластных веществ, необходимых кошкам 
для поддержания здоровья. Можно выращивать в течение всего года в домашних условиях. 
Посев семян в небольшие контейнеры с любой почвой. Семена присыпают слоем земли в 2 см. Во время прорастания семян почву следует поддерживать влажной. Оптимальная температура 18°С. Время прорастания семян зависит от освещенности и составляет около 8 дней. Ящик с ростками следует держать на светлом месте. При достижении растениями высоты 8-10 см, Ваша кошка может кушать их прямо из ящика. 
Cостав: ячмень яровой Зазерский 85 </t>
        </r>
      </text>
    </comment>
    <comment ref="M354" authorId="0">
      <text>
        <r>
          <rPr>
            <sz val="8"/>
            <color indexed="81"/>
            <rFont val="Tahoma"/>
            <family val="2"/>
            <charset val="204"/>
          </rPr>
          <t xml:space="preserve">Среднеспелый (40-45 дней от всходов до получения урожая) сорт, кустового типа. Предназначен для выращивания на зелень. Долго не выбрасывает зонтик, возможна многократная срезка зелени. Посев в грунт конец апреля – начале мая. Розетка листьев крупная, приподнятая, что облегчает уход при выращивании и меньше загрязняет листву после дождей. Листья зеленые с сизым оттенком, ароматные, высокого качества. Зеленая масса одного растения составляет в среднем 30-60 г, при хорошей агротехнике – более 100-150 г. Высота 14-25 см. Урожайность 1,5-2,5 кг/м2.
</t>
        </r>
      </text>
    </comment>
    <comment ref="M355" authorId="1">
      <text>
        <r>
          <rPr>
            <sz val="8"/>
            <color indexed="81"/>
            <rFont val="Tahoma"/>
            <family val="2"/>
            <charset val="204"/>
          </rPr>
          <t xml:space="preserve">Среднеспелый (40-45 дней от всходов до уборки урожая) сорт. Предназначен для выращивания на зелень и специи. Посев в грунт производится в конце апреля – начале мая. Розетка листьев приподнятая. Лист крупный, зеленый с сизым оттенком, сочный, очень ароматный. Сорт характеризуется неприхотливостью. Урожайность на зелень 1,4-4,1 кг/м2, на специи 2,9-6,7 кг/м2. Ценится за дружное формирование сочной и нежной зелени, продолжительный период хозяйственной годности. Рекомендуется для сушки, замораживания, приготовления разнообразных приправ, засолки и маринования.
</t>
        </r>
      </text>
    </comment>
    <comment ref="M356" authorId="0">
      <text>
        <r>
          <rPr>
            <sz val="8"/>
            <color indexed="81"/>
            <rFont val="Tahoma"/>
            <family val="2"/>
            <charset val="204"/>
          </rPr>
          <t xml:space="preserve">Раннеспелый (30-35 дней от всходов до уборки зелени, 70-90 дня от всходов до уборки на специи) сорт. Предназначен для выращивания на зелень и специи. Посев в грунт производится в конце апреля – начале мая. Розетка крупная, приподнятая, высотой 26-29 см. Листья зеленые с крупными сегментами. Зелень нежная, сочная, обладает высокой ароматичностью. Сорт характеризуется стабильной урожайностью, неприхотливостью. Урожайность на зелень 1,4-3,1 кг/м2, на специи 2,9-5,7 кг/м2.
</t>
        </r>
      </text>
    </comment>
    <comment ref="M357" authorId="1">
      <text>
        <r>
          <rPr>
            <sz val="8"/>
            <color indexed="81"/>
            <rFont val="Tahoma"/>
            <family val="2"/>
            <charset val="204"/>
          </rPr>
          <t>Высокоурожайный сорт средней степени созревания. Благодаря сочной, ароматной зелени, растение широко используют в кулинарии. Сорт неприхотлив, всхожесть семян высокая, благодаря этим качествам укроп Борода монаха пользуется большой популярностью у садоводов.Полное созревание наступает на 40 день после посева семян. Укроп достигает 1 м, образуя крупные, приподнятые листовые розетки насыщенно-оливкового цвета с сизоватым оттенком.
Растение долго не зацветает, что дает возможность весь сезон срезать сочную, ароматную зелень. Сорт не боится перепадов температуры</t>
        </r>
      </text>
    </comment>
    <comment ref="M358" authorId="0">
      <text>
        <r>
          <rPr>
            <sz val="8"/>
            <color indexed="81"/>
            <rFont val="Tahoma"/>
            <family val="2"/>
            <charset val="204"/>
          </rPr>
          <t xml:space="preserve">Популярный, высокоурожайный сорт. Период от всходов до уборки зелени – 50-55 дней, до цветения – 70-90 дней. Растения хорошо облиственные, образуют крупную полураскидистую розетку. Ароматичность сильная. Листья крупные, нежные, сочные. Сорт отличается замедленным стеблеванием, долго не переходит к цветению и длительное время сохраняет период товарной годности. Урожайность зеленой массы – 3,0-3,5 кг/м2. Великолепно подходит для свежих салатов, незаменим для солений и приправ. </t>
        </r>
        <r>
          <rPr>
            <sz val="8"/>
            <color indexed="81"/>
            <rFont val="Tahoma"/>
            <charset val="204"/>
          </rPr>
          <t xml:space="preserve">
</t>
        </r>
      </text>
    </comment>
    <comment ref="M359" authorId="0">
      <text>
        <r>
          <rPr>
            <sz val="8"/>
            <color indexed="81"/>
            <rFont val="Tahoma"/>
            <family val="2"/>
            <charset val="204"/>
          </rPr>
          <t>Зимостойкое, влаголюбивое теневыносливое растение из семейства Луковые. В пищу используются молодые побеги и листья в свежем, соленом, маринованном,квашеном и сушеном виде. Зелень черемши имеет приятный слабочесночный вкус. Семена прорастают только при зимнем севе или после стратификации (промораживание в течение 80-100 дней при температуре 0-30С). Схема посева 5х10 см. Период вегетации у черемши короткий. Листья отрастают сразу после таяния снега в течение 24-29 дней. Стрелка появляется в начале июня, а массовое цветение начинается в середине месяца. Семена созревают к началу августа. Сбор зелени проводят в конце мая, срезая надземную часть растения целиком, так чтобы полностью сохранить луковицу. Срезку производят не чаще 1 раза в 2-3 года на одном месте. Растение размножается семенами и вегетативно.</t>
        </r>
        <r>
          <rPr>
            <sz val="8"/>
            <color indexed="81"/>
            <rFont val="Tahoma"/>
            <charset val="204"/>
          </rPr>
          <t xml:space="preserve">
</t>
        </r>
      </text>
    </comment>
    <comment ref="M360" authorId="1">
      <text>
        <r>
          <rPr>
            <sz val="8"/>
            <color indexed="81"/>
            <rFont val="Tahoma"/>
            <family val="2"/>
            <charset val="204"/>
          </rPr>
          <t>Холодостойкий, богат витаминами и микроэлементами.Среднеспелый. Период от полных всходов до технической спелости 40-50 дней. Растение средневетвистое, розетка компактная, сомкнутая, среднего размера. Лист гладкий, овальный, толстый, серо-зеленый, среднепузырчатый, глянцевый, край слабоволнистый, верхушка тупая. Дольчатость отсутствует или очень слабая. Черешок полувертикальный, средней длины. Главная жилка средней длины. Товарная урожайность 2,5-2,8 кг/м2. Требователен к влаге, устойчив к цветушности. Рекомендуется для садово-огородных участков, приусадебных и фермерских хозяйств. Потребляется в свежем виде и для замораживания.</t>
        </r>
        <r>
          <rPr>
            <b/>
            <sz val="8"/>
            <color indexed="81"/>
            <rFont val="Tahoma"/>
            <family val="2"/>
            <charset val="204"/>
          </rPr>
          <t xml:space="preserve">
</t>
        </r>
        <r>
          <rPr>
            <sz val="8"/>
            <color indexed="81"/>
            <rFont val="Tahoma"/>
            <family val="2"/>
            <charset val="204"/>
          </rPr>
          <t xml:space="preserve">
</t>
        </r>
      </text>
    </comment>
    <comment ref="M361" authorId="1">
      <text>
        <r>
          <rPr>
            <sz val="10"/>
            <color indexed="81"/>
            <rFont val="Tahoma"/>
            <family val="2"/>
            <charset val="204"/>
          </rPr>
          <t>Раннеспелый сорт с быстрым и мощным нарастанием зелени. Первые листочки готовы к уборке уже на 17-25 день после всходов. Цветение начинается на 40-50 день. Растения высотой и шириной 15-20 см, массой 30-40 г. Листья среднего размера, сочные и нежные, нейтрального вкуса. В пищу используют молодые побеги в свежем виде для приготовления салатов, в качестве гарнира к мясным, рыбным блюдам, как начинку для пирогов. Сохраняет полезные свойства при термической обработке. Сорт устойчив к мучнистой росе. Урожайность 2,4-3,1 кг/м 2 .</t>
        </r>
      </text>
    </comment>
    <comment ref="M362" authorId="1">
      <text>
        <r>
          <rPr>
            <sz val="8"/>
            <color indexed="81"/>
            <rFont val="Tahoma"/>
            <charset val="1"/>
          </rPr>
          <t xml:space="preserve">Сорт скороспелый, первый сбор зелени можно провести уже через 3 недели от посева. Розетка крупная, но компактная, полуприподнятая. Листья зеленые, сочные, нежные. Масса одного растения 70-90 г, урожайность 2,5-2,8 кг/м2. Шпинат – фаворит «высокой» кухни, культура с богатым витаминно-минеральным комплексом, с высоким содержанием белка. Регулярное его употребление укрепляет нервную и костную систему и зубы, улучшает память и зрение, нормализует обмен веществ. Используется в свежем виде, в домашней кулинарии и для замораживания.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 Уборку проводят выборочно, многократно до начала цветения. Растениям необходимы регулярные поливы, прополки, рыхления, подкормки
</t>
        </r>
      </text>
    </comment>
    <comment ref="M363" authorId="1">
      <text>
        <r>
          <rPr>
            <sz val="10"/>
            <color indexed="81"/>
            <rFont val="Tahoma"/>
            <family val="2"/>
            <charset val="204"/>
          </rPr>
          <t>Новый, скороспелый сорт быстрорастущей зеленой культуры. Первый сбор зелени можно проводить на 21-25 день после всходов. Розетки крупные, массой 65-95 г. Листья сочные, нежные, нейтрального вкуса. Используются в свежем виде, отлично подходят для тепловой обработки и замораживания. Сорт холодостойкий, долго не стрелкуется. Содержит один из самых богатых витаминно-минеральных комплексов среди овощей. Урожайность – 2,5-3,0 кг/м2.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t>
        </r>
      </text>
    </comment>
    <comment ref="M364" authorId="1">
      <text>
        <r>
          <rPr>
            <sz val="10"/>
            <color indexed="81"/>
            <rFont val="Tahoma"/>
            <family val="2"/>
            <charset val="204"/>
          </rPr>
          <t xml:space="preserve">Многолетний, морозоустойчивый, раннеспелый сорт (48-52 дня).
Богат витамином С, каротином, микроэлементами.
В пищу употребляют в сыром и отварном виде.
Листья заготавливают впрок засаливая и консервируя.Это растение также популярно в качестве лечебного. Диабетики могут повысить работу инсулина и сбалансировать уровень сахара в крови благодаря щавелю. Сердечникам укрепит сосуды. Щавель полезен при малокровии, так как в нём много железа. В щавеле много клетчатки, благодаря чему щавель помогает вывести токсины из организма.
</t>
        </r>
      </text>
    </comment>
    <comment ref="M365" authorId="1">
      <text>
        <r>
          <rPr>
            <sz val="10"/>
            <color indexed="81"/>
            <rFont val="Tahoma"/>
            <family val="2"/>
            <charset val="204"/>
          </rPr>
          <t>Это сорт многолетнего холодостойкого щавеля с ранним периодом созревания. Вегетационный период составляет от 28 до 37 дней, то есть зелень отрастает очень быстро. На одном месте без пересадки может расти порядка 6 лет. Листья овальной формы, удлиненные, очень сочные. Поверхность без шероховатости, слабопузырчатая. Окрас светло-зеленый. Приятный кисловатый вкус. Розетка листьев приподнятая. Растение богато витаминами (очень много витамина С) и минеральными солями. В нем содержится щавелевая, лимонная и яблочная кислота. Широко используется в кулинарии. Устойчив к низким температурам (перезимовать может без укрытия) и стеблеванию</t>
        </r>
      </text>
    </comment>
    <comment ref="M366" authorId="0">
      <text>
        <r>
          <rPr>
            <sz val="8"/>
            <color indexed="81"/>
            <rFont val="Tahoma"/>
            <family val="2"/>
            <charset val="204"/>
          </rPr>
          <t>Многолетнее холодостойкое растение. Сорт раннеспелый (от всходов до технической спелости 46-52 дня). Молодые листья содержат большое количество витамина С, каротин, витамины группы В, ценные органические кислоты Посев производят в апреле - мае. Для получения ранней продукции возможны летние и подзимние посевы. Розетка листьев приподнятая, раскидистая. Листья яйцевидные, зеленые, слабо –пузырчатые. Сорт устойчив к стеблеванию. Молодые листья используют в свежем виде, их варят и солят. Они отлично подходят для замораживания и использования в осенне-зимний период для приготовления витаминных щей, добавки в начинку для пирогов. Урожайность до 7,5 кг/м2.</t>
        </r>
        <r>
          <rPr>
            <sz val="8"/>
            <color indexed="81"/>
            <rFont val="Tahoma"/>
            <charset val="204"/>
          </rPr>
          <t xml:space="preserve">
</t>
        </r>
      </text>
    </comment>
    <comment ref="M368" authorId="1">
      <text>
        <r>
          <rPr>
            <sz val="8"/>
            <color indexed="81"/>
            <rFont val="Tahoma"/>
            <family val="2"/>
            <charset val="204"/>
          </rPr>
          <t xml:space="preserve">Редис «16 дней» — ультраскороспелый (16 дней) сорт редиса для ранней выгонки в открытом и защищенном грунте. Корнеплоды округлой формы, выравненные, ярко-красные. Мякоть белая, нежная, очень сочная. Эфирные масла, придают деликатесный слабоострый вкус. Сорт высокоурожайный, устойчив к растрескиванию корнеплодов и стрелкованию. Редис повышает аппетит и улучшает пищеварение.
Особенности выращивания:посев в открытый грунт в самые ранние сроки, в конце апреля – начале мая, на глубину 2 см, строчками через 7 см, расстояние между растениями 3-4 см. Уборку проводят выборочно, в течение недели. Для получения корнеплодов в непрерывном режиме проводят повторные посевы с интервалом 2 недели до середины августа. Посевам с июня по первую декаду июля желательно создать условия короткого дня с помощью светонепроницаемого материала.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M369" authorId="0">
      <text>
        <r>
          <rPr>
            <sz val="8"/>
            <color indexed="81"/>
            <rFont val="Tahoma"/>
            <family val="2"/>
            <charset val="204"/>
          </rPr>
          <t xml:space="preserve">Раннеспелый сорт, период от всходов до технической спелости 18-20 дней. Рекомендуется для выращивания в открытом и защищенном грунте. Урожайность высокая, – 2,3-2,5 кг/м2. Корнеплоды цилиндрические, гладкие, выравненные, массой 18-25 г. Мякоть белая, плотная, сочная, хрустящая, слабоострого вкуса. Используется для потребления в свежем виде. </t>
        </r>
        <r>
          <rPr>
            <sz val="8"/>
            <color indexed="81"/>
            <rFont val="Tahoma"/>
            <charset val="204"/>
          </rPr>
          <t xml:space="preserve">
</t>
        </r>
      </text>
    </comment>
    <comment ref="M370" authorId="1">
      <text>
        <r>
          <rPr>
            <sz val="10"/>
            <color indexed="81"/>
            <rFont val="Tahoma"/>
            <family val="2"/>
            <charset val="204"/>
          </rPr>
          <t xml:space="preserve">Главное отличие редиса сорта Алешка F1 – быстрое созревание и высокая холодостойкость. Эти свойства позволяют подать первые молодые корнеплоды, богатые витамином «С» и фитонцидами к столу уже в середине апреля,входит в число скороспелых высокоурожайных гибридов. Обладает высокой устойчивостью к появлению у растений стеблей в виде стрелок. Чаще всего выращивается в открытых грунтах. Корнеплодам свойственна красная окраска (иногда довольно темная). Продукты сравнительно крупные, плотные, круглой или кругло-плоской формы. Мякоть светлая, имеет сладковатый привкус. Часто используется для приготовления салатов (не только корнеплоды, но и сами листья), содержит много витаминов, минеральных солей и полезных элементов, которые принимают участие в ускорении пищеварения.
</t>
        </r>
      </text>
    </comment>
    <comment ref="M371" authorId="1">
      <text>
        <r>
          <rPr>
            <sz val="10"/>
            <color indexed="81"/>
            <rFont val="Tahoma"/>
            <family val="2"/>
            <charset val="204"/>
          </rPr>
          <t xml:space="preserve">Ультраскороспелый гибрид редиса (созревание на 16-18 день) для получения высокого урожая ранней весной и круглогодичного выращивания в защищенном грунте.Корнеплоды выравненные, округлые, с тоненьким хвостиком и белоснежной, сочной, пикантной мякотью. Устойчив к дряблению и стрелкованию. Рекомендуется для выращивания на раннюю пучковую продукцию. </t>
        </r>
      </text>
    </comment>
    <comment ref="M372" authorId="1">
      <text>
        <r>
          <rPr>
            <sz val="10"/>
            <color indexed="81"/>
            <rFont val="Tahoma"/>
            <family val="2"/>
            <charset val="204"/>
          </rPr>
          <t xml:space="preserve">Эта уникальная смесь отличается высокой урожайностью, прекрасными вкусовыми и товарными качествами корнеплодов, устойчивостью их к цветушности и дряблению.Смесь включает высокоурожайные сорта: Французский завтрак, Две декады, Cосулька. Корнеплоды с прекрасными вкусовыми и товарными качествами, устойчивы к прежде временному стрелкованию и дряблению. </t>
        </r>
      </text>
    </comment>
    <comment ref="M373" authorId="1">
      <text>
        <r>
          <rPr>
            <sz val="10"/>
            <color indexed="81"/>
            <rFont val="Tahoma"/>
            <family val="2"/>
            <charset val="204"/>
          </rPr>
          <t>Скороспелый (от всходов до технической спелости 19-21 день) сорт для всесезонного выращивания в открытом и защищенном грунте. Корнеплоды округлые и округло-овальные, гладкие, ярко-красные, массой 20-23 г. Мякоть белая, плотная, сочная, полуострого вкуса. Ценность сорта: устойчивость к пониженной освещенности и цветушности, дружное формирование урожая, выравненность корнеплодов, пригодность для позднеспелого выращивания в открытом грунте и всесезонно в защищенном. Рекомендуется для использования в свежем виде.</t>
        </r>
      </text>
    </comment>
    <comment ref="M374" authorId="1">
      <text>
        <r>
          <rPr>
            <sz val="8"/>
            <color indexed="81"/>
            <rFont val="Tahoma"/>
            <family val="2"/>
            <charset val="204"/>
          </rPr>
          <t>Раннеспелый, урожайный сорт. От всходов до уборки 14-18 дней. Подходит для выращивания сверхранней продукции в открытом и защищенном грунте. Корнеплоды выравненные, массой 20-30 г. Мякоть плотная, сочная, хрустящая, сладковато-острого вкуса, долго не становится дряблой. Сорт устойчив к цветушности. Посев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t>
        </r>
      </text>
    </comment>
    <comment ref="M375" authorId="1">
      <text>
        <r>
          <rPr>
            <sz val="8"/>
            <color indexed="81"/>
            <rFont val="Tahoma"/>
            <charset val="1"/>
          </rPr>
          <t xml:space="preserve">Крупноплодный сорт с корнеплодами массой 30-40 г. Среднеспелый, формирует урожай за 25-30 дней от полных всходов. Урожайность высокая – 3-3,4 кг/м2. Корнеплоды округлые, гладкие, выравненные. Мякоть белая, нежная, сочная, хрустящая, долго не дряблеющая. Вкусовые качества отличные. Используется для потребления в свежем виде. Пригоден для кратковременного хранения (до трех недель) в условиях холодильника. Сорт подходит для выращивания в течении всего сезона на почвах различного плодородия. Устойчив к цветушности и растрескиванию корнеплодов.
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
</t>
        </r>
      </text>
    </comment>
    <comment ref="M376" authorId="1">
      <text>
        <r>
          <rPr>
            <sz val="10"/>
            <color indexed="81"/>
            <rFont val="Tahoma"/>
            <family val="2"/>
            <charset val="204"/>
          </rPr>
          <t>Популярный скороспелый сорт, формирует урожай за 3-3,5 недели от полных всходов. Корнеплоды массой 18-27 г. Мякоть белая и бело-розовая, плотная, сочная, слабоострого вкуса. Урожайность 2,5-2,8 кг/м2. Рекомендуется для получения раннего урожая в открытом и защищенном грунте.Посев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M377" authorId="0">
      <text>
        <r>
          <rPr>
            <sz val="8"/>
            <color indexed="81"/>
            <rFont val="Tahoma"/>
            <family val="2"/>
            <charset val="204"/>
          </rPr>
          <t xml:space="preserve">Скороспелый (20-25 дней от всходов до технической спелости), урожайный сорт для массовых сборов на пучок. Употребляется в свежем виде, в салатах под соусом, овощных закусках и окрошках, крупные корнеплоды можно фаршировать сыром с ветчиной. Корнеплоды красные, округлые, крупные, до 4-5 см в диаметре. Кожица тонкая. Мякоть белая, нежная, слабоострого вкуса. Масса корнеплода до 30-40 г. Ценится за быстрый налив крупных корнеплодов, их выравненность, небольшую розетку листьев. Посев в грунт производится в конце апреля – начале мая на глубину 1 см по схеме 5-7x15 см. Урожайность 3,1 - 3,5 кг/м2. Повторные посевы в середине июля позволяют получить еще больший урожай в августе-сентябре.
</t>
        </r>
      </text>
    </comment>
    <comment ref="M378" authorId="0">
      <text>
        <r>
          <rPr>
            <sz val="8"/>
            <color indexed="81"/>
            <rFont val="Tahoma"/>
            <family val="2"/>
            <charset val="204"/>
          </rPr>
          <t xml:space="preserve">Скороспелый, слабооблиственный, высокопродуктивный сорт. Корнеплод округлой формы, диаметром 3-4 см, с гладкой поверхностью, красного цвета. Мякоть белая, сочная, слабо-острого вкуса, долго не дрябнет. Образует стандартный корнеплод через 20-28 дней после появления всходов. Урожайность 1,3-1,5 кг/м2.
</t>
        </r>
      </text>
    </comment>
    <comment ref="M379" authorId="0">
      <text>
        <r>
          <rPr>
            <sz val="8"/>
            <color indexed="81"/>
            <rFont val="Tahoma"/>
            <family val="2"/>
            <charset val="204"/>
          </rPr>
          <t xml:space="preserve">Раннеспелый (26-28 дней от всходов до технической спелости) сорт. Розетка полураскидистая. Корнеплод красно-малиновый, округлый, диаметром 3,2-4,5 см, с гладкой поверхностью. Почти полностью погружен в почву. Мякоть белая или бело-розовая, плотная, сочная, сладкая, слабо-острого вкуса. Масса корнеплода 11-28 г. Выращивают прямым посевом в открытый грунт на глубину 1-2 см. Урожайность 1,2-2,3 кг/м2. Ценность сорта: дружная отдача урожая, отличные вкусовые качества. Рекомендуется для выращивания в открытом и защищенном грунте.
</t>
        </r>
      </text>
    </comment>
    <comment ref="M380" authorId="1">
      <text>
        <r>
          <rPr>
            <sz val="8"/>
            <color indexed="81"/>
            <rFont val="Tahoma"/>
            <family val="2"/>
            <charset val="204"/>
          </rPr>
          <t xml:space="preserve">Раннеспелый (24-27 дней от всходов до технической спелости), слабооблиственный, высокопродуктивный сорт. Посев в грунт производится в конце апреля – начале мая на глубину 1 см. Розетка листьев полуприподнятая. Лист зеленый, сильнорассеченный, среднего размера, обратнояйцевидный с округлой вершиной, опушенный. Корнеплод красный, удлиненно-округлый, гладкий, головка слегка выпуклая, маленькая, мякоть белая, нежная. Полностью погружен в почву. Устойчив к дряблению. Масса корнеплода 18-20 г. Вкусовые качества хорошие. Урожайность 1,1-2,5 кг/м2. Ценность сорта: раннее и быстрое формирование корнеплодов, хорошие вкусовые качества, устойчивость к размягчению и образованию пустот. Используется для получения пучковой продукции.
</t>
        </r>
      </text>
    </comment>
    <comment ref="M381" authorId="1">
      <text>
        <r>
          <rPr>
            <sz val="10"/>
            <color indexed="81"/>
            <rFont val="Tahoma"/>
            <family val="2"/>
            <charset val="204"/>
          </rPr>
          <t>Сорт скороспелый (период от всходов до технической спелости 18-22 дня), урожайный. Рекомендуется для выращивания в открытом и защищенном грунте. Корне-плоды цилиндрические, гладкие, выравненные, массой 15-30 г. Мякоть белая, иногда нежно-розовая, сочная, отличных вкусовых качеств. Используется для потребления в свежем виде. Сорт устойчив к растрескиванию корнеплодов и цветушности.Посев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M382" authorId="1">
      <text>
        <r>
          <rPr>
            <sz val="10"/>
            <color indexed="81"/>
            <rFont val="Tahoma"/>
            <family val="2"/>
            <charset val="204"/>
          </rPr>
          <t xml:space="preserve">Редька относится к сортам среднего срока плодоношения (среднеспелым). Период вегетации культуры составляет 70-80 дней. Розетка у сорта рыхлая, высотой 45-50 см. Мякоть имеет приятный вкус, не горчит. У плодов богатый состав полезных микроэлементов, которые не утрачиваются при длительном хранении. Корнеплоды приподняты над поверхностью почвы, что очень удобно при извлечении их из земли во время сбора. Сорт хорошо переносит засушливое лето.Корнеплоды имеют гладкую поверхность, цилиндрической формы, удлиненные, длина овощей – 25-35 см, отдельные экземпляры достигают 50 см, ширина у основания 7-8 см. Цвет кожуры – белый с зеленоватым отливом у основания. Мякоть белая, сочная, хрустящая. Вес 350-550 г.
</t>
        </r>
      </text>
    </comment>
    <comment ref="M383" authorId="1">
      <text>
        <r>
          <rPr>
            <sz val="8"/>
            <color indexed="81"/>
            <rFont val="Tahoma"/>
            <charset val="1"/>
          </rPr>
          <t xml:space="preserve">Популярный  раннеспелый  сорт,  период  от  всходов до технической спелости 60-70 дней. Урожайность высокая,  5-6 кг/м2. Корнеплоды эллиптической формы, гладкие, выравненные, диаметром до 10 см, массой 220-300 г, не растрескиваются. Мякоть светло-зеленая, сочная, хрустящая, почти без горечи. Корнеплоды используют для потребления в свежем виде и длительного зимнего хранения. Сорт устойчив к цветушности. Для летнего потребления сеют рано весной, для осеннего и зимнего— в середине июля.Посев семян в открытый грунт в бороздки на глубину 1-2 см. В фазе 1-2-х настоящих листьев всходы прореживают. Ранние сорта редьки убирают по мере созревания корнеплодов, зимние— в один прием перед наступлением заморозков. Растениям необходимы своевременные поливы, прополки, рыхления и подкормки.
</t>
        </r>
      </text>
    </comment>
    <comment ref="M384" authorId="1">
      <text>
        <r>
          <rPr>
            <sz val="8"/>
            <color indexed="81"/>
            <rFont val="Tahoma"/>
            <family val="2"/>
            <charset val="204"/>
          </rPr>
          <t>Сорт среднеспелый, период от полных всходов до технической спелости - 100-110 дней. Корнеплод округлый. Поверхность слегка бороздчатая, кожица черная. Мякоть белая, плотная, сочная, остро-сладкого вкуса. В почву погружен полностью. Выдергивается хорошо. Масса корнеплода 250-550 г. Отличается высокой лежкостью в период зимнего хранения. Районирован повсеместно.Посев в открытый грунт проводят в конце июня, в бороздки, на глубину 1-2 см. В фазе 2-3-х настоящих листьев всходы прореживают, оставляя между растениями 10-15 см.</t>
        </r>
      </text>
    </comment>
    <comment ref="M385" authorId="1">
      <text>
        <r>
          <rPr>
            <sz val="8"/>
            <color indexed="81"/>
            <rFont val="Tahoma"/>
            <family val="2"/>
            <charset val="204"/>
          </rPr>
          <t>Среднеранний сорт, период от всходов до технической спелости 65-75 дней. Выделяется холодостойкостью, теневыносливостью и дружным формированием урожая. Корнеплоды плоские или плоскоокруглые, гладкие, массой 60-150 г. Мякоть золотисто-желтая, твердая, очень сочная и сладкая. Используется для потребления в свежем виде и различной кулинарной переработки. Корнеплоды пригодны для хранения в осенне-зимний период. Сорт подходит для выращивания на почвах различного механического состава. Устойчив к киле. Урожайность 1,6-3,2 кг/м2. Для летнего потребления сеют рано весной, для осеннего и зимнего потребления – в середине июля.</t>
        </r>
      </text>
    </comment>
    <comment ref="M387" authorId="1">
      <text>
        <r>
          <rPr>
            <sz val="8"/>
            <color indexed="81"/>
            <rFont val="Tahoma"/>
            <family val="2"/>
            <charset val="204"/>
          </rPr>
          <t xml:space="preserve">В смеси Витаминное ассорти достигнут идеальный баланс природных витаминов и минералов, который при регулярном употреблении поможет Вам питаться правильно и со вкусом, быть в тонусе и заботиться о своем здоровье.
 В состав входят 5 видов салата с разными по форме и цвету листьями - являются кладовой витаминов и минеральных веществ, мизуна - сочетает в своем вкусе нотки пряности и остроты, руккола - содержит очень много витамина С, который является прекрасным антиоксидантом, помогает снижению холестерина, борется со свободными радикалами в клетках крови, активизирует работу иммунной системы.
Агротехника: Посев семян непосредственно в грунт в апреле - мае. Для непрерывного получения свежей зелени рекомендуется производить посев через каждые 2 недели.
</t>
        </r>
        <r>
          <rPr>
            <b/>
            <sz val="8"/>
            <color indexed="81"/>
            <rFont val="Tahoma"/>
            <family val="2"/>
            <charset val="204"/>
          </rPr>
          <t xml:space="preserve">
</t>
        </r>
      </text>
    </comment>
    <comment ref="M388" authorId="1">
      <text>
        <r>
          <rPr>
            <sz val="10"/>
            <color indexed="81"/>
            <rFont val="Tahoma"/>
            <charset val="1"/>
          </rPr>
          <t xml:space="preserve">Смесь включает семена салатов АДАМАНТ, ГРАНД РАПИДС, КИТЕЖ, ЛОЛЛО РОССА, капусты листовой японской МИЗУНА и индау (рукколы) ДИКОВИНА. Вы получите урожай отменного качества с богатейшим витаминно-минеральным комплексом. Смесь салатов отличается не только великолепными вкусовыми качествами, но и декоративностью. Используются молодые, не переросшие растения в свежем виде. </t>
        </r>
      </text>
    </comment>
    <comment ref="M389" authorId="1">
      <text>
        <r>
          <rPr>
            <sz val="10"/>
            <color indexed="81"/>
            <rFont val="Tahoma"/>
            <family val="2"/>
            <charset val="204"/>
          </rPr>
          <t>Специально подобранная смесь салатных культур, в которой достигнут идеальный баланс природных витаминов и полезных минералов. Включает семена салатов: Адамант, Анапчанин, Дубачек МС, Коралл, Лолло Росса, Эврика и индау (рукколы) Диковина. В пищу используются молодые, не переросшие растения в свежем виде. При регулярном употреблении смесь поможет вам заботиться о своем здоровье– питаться правильно и со вкусом. Агротехника. Выращивают по-севом семян в открытый грунт на глубину1-1,5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интервалом10-15 дней.</t>
        </r>
      </text>
    </comment>
    <comment ref="M390" authorId="0">
      <text>
        <r>
          <rPr>
            <sz val="8"/>
            <color indexed="81"/>
            <rFont val="Tahoma"/>
            <family val="2"/>
            <charset val="204"/>
          </rPr>
          <t xml:space="preserve">Один из самых вкусных салатов с хрустящим типом листа. Известен также как «ледяной» салат, или «криспхед». За 50-60 дней от всходов формирует компактную розетку с тугим кочаном Ø 10 - 15 см и массой 200-500 г. Листья в кочане широкие, сочные, нежные; богаты витаминами, минералами и клетчаткой. Вкус нейтрально-сладковатый, хорошо сочетающийся со многими продуктами. Калорийность – всего 14 ккал на 100 г. Один из немногих сортов, которые в срезанном виде совершенно не боятся холода и сохраняют свежесть в холодильнике при t o +3...+5 o C около недели.
</t>
        </r>
      </text>
    </comment>
    <comment ref="M391" authorId="1">
      <text>
        <r>
          <rPr>
            <sz val="10"/>
            <color indexed="81"/>
            <rFont val="Tahoma"/>
            <family val="2"/>
            <charset val="204"/>
          </rPr>
          <t xml:space="preserve">Великолепный листовой сорт раннего срока созревания.Период от всходов до сплошной уборки 35-40 дней. Рекомендуется для выращивания в открытом и защищенном грунте. Листья светло-зеленые, нежные, хрустящие, с повышенным содержанием витаминов и минеральных солей. Масса розетки 130-180 г. Идеально подходит для употребления в свежем виде, приготовления бутербродов, салатов, украшения блюд. Урожайность 3,2 кг/м2. </t>
        </r>
      </text>
    </comment>
    <comment ref="M392" authorId="0">
      <text>
        <r>
          <rPr>
            <sz val="9"/>
            <color indexed="81"/>
            <rFont val="Tahoma"/>
            <family val="2"/>
            <charset val="204"/>
          </rPr>
          <t>Среднеспелый (64 дня от полных всходов до уборки зелени) сорт. Рекомендуется для выращивания в открытом и защищенном грунте. Посев семян непосредственно в грунт в апреле - мае. На рассаду высевают в марте - апреле, высадка рассады – в мае. Листовой, имеет полуприподнятую розетку крупных зеленых листьев. Лист крупный, длиной 24 см, шириной 23 см, зеленый, веерообразный, с мелкозубчатонадрезанным волнистым краем, с нежной полухрустящей консистенцией листьев, слабопузырчатой поверхностью. Масса розетки около 400 г. Вкус отличный. Устойчив к цветушности, к краевому ожогу листьев. Схема посадки 30x30 см. Урожайность 4,0-5,0 кг/ м2.</t>
        </r>
        <r>
          <rPr>
            <sz val="8"/>
            <color indexed="81"/>
            <rFont val="Tahoma"/>
            <family val="2"/>
            <charset val="204"/>
          </rPr>
          <t xml:space="preserve">
</t>
        </r>
      </text>
    </comment>
    <comment ref="M393" authorId="1">
      <text>
        <r>
          <rPr>
            <sz val="10"/>
            <color indexed="81"/>
            <rFont val="Tahoma"/>
            <family val="2"/>
            <charset val="204"/>
          </rPr>
          <t xml:space="preserve">Новый, высокоурожайный среднеспелый сорт. Период от всходов до начала хозяйственной годности 45-50 дней. Розетки листьев O 25-30 см, массой 320-370 г. Листья крупные, пузырчатые, сильноволнистые по краю, необычайно декоративные. Ткань листьев очень нежная, сочная, хрустящая, отличного вкуса, не горчит. Рекомендуется для приготовления салатов, бутербродов и украшения блюд. Сорт устойчив к цветушности, длительное время сохраняет великолепные потребительские качества. Урожайность – 3,0-3,5 кг/м2. </t>
        </r>
      </text>
    </comment>
    <comment ref="M394" authorId="0">
      <text>
        <r>
          <rPr>
            <sz val="8"/>
            <color indexed="81"/>
            <rFont val="Tahoma"/>
            <family val="2"/>
            <charset val="204"/>
          </rPr>
          <t>Среднеспелый (55-60 дней от всходов до уборки зелени) урожайный сорт полукочанного салата, с полуприподнятой розеткой. Можно выращивать для получения пучковой зелени. Рекомендуется для выращивания в открытом и защищенном грунте. Посев непосредственно в грунт - в апреле - мае. На рассаду высевают в марте - апреле, высадка рассады – в мае. Листья светлой зелено-желтой окраски, со слабоволнистым краем. Сорт отличается выравненностью и высоким уровнем товарности. Рекомендуемая схема посадки 20х20-25 см. Урожайность 2,5-3,0 кг/м2.</t>
        </r>
        <r>
          <rPr>
            <sz val="8"/>
            <color indexed="81"/>
            <rFont val="Tahoma"/>
            <charset val="204"/>
          </rPr>
          <t xml:space="preserve">
</t>
        </r>
      </text>
    </comment>
    <comment ref="M395" authorId="0">
      <text>
        <r>
          <rPr>
            <sz val="9"/>
            <color indexed="81"/>
            <rFont val="Tahoma"/>
            <family val="2"/>
            <charset val="204"/>
          </rPr>
          <t>Листовой салат дуболистного типа с нежной зеленью, отличных вкусовых качеств. Сорт среднеспелый. При рассадном способе выращивания через 60-65 дней после всходов образует плотную крупную розетку листьев, достигающую массы 170-220 г, диаметр 20-25 см. Листья светло-зеленые, перисторассеченные, длиной 20 см, маслянистой консистенции. Сорт отличается замедленным стеблеванием. Посев на рассаду – в марте (выход сеянцев из 1 г семян около 800 шт., схема посадки 30х30-35 см) или в начале апреля непосредственно в грунт (0,2 г/м2).</t>
        </r>
        <r>
          <rPr>
            <sz val="8"/>
            <color indexed="81"/>
            <rFont val="Tahoma"/>
            <charset val="204"/>
          </rPr>
          <t xml:space="preserve">
</t>
        </r>
      </text>
    </comment>
    <comment ref="M396" authorId="0">
      <text>
        <r>
          <rPr>
            <sz val="9"/>
            <color indexed="81"/>
            <rFont val="Tahoma"/>
            <family val="2"/>
            <charset val="204"/>
          </rPr>
          <t>Среднеранний (50-55 дней от полных всходов до уборки урожая) урожайный сорт листового салата универсального назначения. Рекомендуется для выращивания в открытом и защищенном грунте. Посев семян в грунт - в апреле - мае. На рассаду высевают в марте-апреле, высадка рассады – в мае. Розетка средней плотности в виде полусферы, листья зеленые, веерообразные, рассеченные, сильноволнистые по краю, нежной консистенции и прекрасных вкусовых качеств. Схема посадки 25х25 см. Урожайность 3,0-5,0 кг/м2.</t>
        </r>
        <r>
          <rPr>
            <sz val="8"/>
            <color indexed="81"/>
            <rFont val="Tahoma"/>
            <charset val="204"/>
          </rPr>
          <t xml:space="preserve">
</t>
        </r>
      </text>
    </comment>
    <comment ref="M397" authorId="0">
      <text>
        <r>
          <rPr>
            <sz val="8"/>
            <color indexed="81"/>
            <rFont val="Tahoma"/>
            <family val="2"/>
            <charset val="204"/>
          </rPr>
          <t>Среднеспелый (60-70 дней от всходов до уборки урожая) высокоурожайный листовой сорт салата дуболистного типа с замедленным стеблеванием, отличных вкусовых качеств. Розетка раскидистая, крупная, массой до 400 г, диаметр 39-35 см. Листья рассеченные, слабоволнистые по краю, эффектной антоциановой окраски, длиной около 25 см, нежной консистенции и высоких вкусовых качеств. Посев – в начале апреля непосредственно в грунт (0,2 г/м2) или в марте на рассаду (выход сеянцев из 1 г семян около 800 шт., схема посадки 30х30-35 см). При таком способе выращивания через 60-70 дней после всходов образуется крупная (до 40 см в диаметре) полураскидистая розетка листьев массой до 200 г.</t>
        </r>
        <r>
          <rPr>
            <sz val="8"/>
            <color indexed="81"/>
            <rFont val="Tahoma"/>
            <charset val="204"/>
          </rPr>
          <t xml:space="preserve">
</t>
        </r>
      </text>
    </comment>
    <comment ref="M398" authorId="0">
      <text>
        <r>
          <rPr>
            <sz val="8"/>
            <color indexed="81"/>
            <rFont val="Tahoma"/>
            <family val="2"/>
            <charset val="204"/>
          </rPr>
          <t xml:space="preserve">Хрустящий салат сортотипа Айсберг для открытого и защищенного грунта. Позднеспелый, формирует упругие, умеренно плотные кочаны массой 350-400 г за 70-90 дней от всходов. Листья в кочане слабопузырчатые, сочные; богаты витаминами, полезными минералами, клетчаткой. Вкус мягкий, сладковатый, освежающий. Форма листа идеально подходит для сервировки в качестве «тарелочек» под салаты и холодные закуски. Рекомендуется употреблять в свежем виде, с растительным маслом и лимонным соком. Урожайность 3,0-3,5 кг/м2.
</t>
        </r>
      </text>
    </comment>
    <comment ref="M399" authorId="1">
      <text>
        <r>
          <rPr>
            <sz val="8"/>
            <color indexed="81"/>
            <rFont val="Tahoma"/>
            <family val="2"/>
            <charset val="204"/>
          </rPr>
          <t>Среднеранний, холодостойкий сорт. Период от всходов до хозяйственной годности 20-30 дней. Розетка листьев крупная, высотой 45-50 см. Масса одного растения 20-25 г. Листья среднего размера, рассеченные, длиной 10-12 см. Ткань листьев очень нежная, сочная, с приятным горчичным вкусом. Молодые листья используют для приготовления салатов, бутербродов, в качестве приправы к мясным и рыбным блюдам. Урожайность – 1,8-2,2 кг/м2. Пригоден для круглогодичного выращивания в закрытом грунте и как горшечная культура на подоконнике. Посев семян в открытый грунт на глубину 1-1,5 см. Как правило, всходы не прореживают. Чтобы получать зелень в течение продолжительного времени, семена высевают несколько раз за сезон с интервалом 10-15 дней. Растениям необходимы своевременные поливы, прополки, рыхления и подкормки.</t>
        </r>
      </text>
    </comment>
    <comment ref="M400" authorId="1">
      <text>
        <r>
          <rPr>
            <sz val="10"/>
            <color indexed="81"/>
            <rFont val="Tahoma"/>
            <family val="2"/>
            <charset val="204"/>
          </rPr>
          <t>Период от всходов до хозяйственной годности 17-20 дней. Предназначен для выращивания в открытом грунте и круглогодично – в защищенном. Отлично подходит для выращивания в горшках на подоконнике. Растения высотой до 50 см, массой 20-25 г. Листья крупные, нежные и сочные, с приятным горчичным вкусом. Используются для приготовления свежих салатов.</t>
        </r>
      </text>
    </comment>
    <comment ref="M401" authorId="0">
      <text>
        <r>
          <rPr>
            <sz val="9"/>
            <color indexed="81"/>
            <rFont val="Tahoma"/>
            <family val="2"/>
            <charset val="204"/>
          </rPr>
          <t>Среднеспелый (68-75 дней от всходов до уборки) сорт полукочанного типа. Розетка средней величины, рыхлая, диаметром 24-32 см, массой до 200 г. Лист веерообразный с гофрированным краем, хрустящей консистенции. Вкус отличный. Сорт устойчив к цветушности. Рекомендуется для выращивания в открытом грунте и пленочных укрытиях. Для непрерывного получения урожая с июня до осени посев в открытый грунт производят с апреля по август. Глубина заделки 1-2 см. На рассаду семена высевают в марте-апреле, высадку растений производят в мае-июне. Урожайность 2,7-5,0 кг/м2.</t>
        </r>
        <r>
          <rPr>
            <sz val="8"/>
            <color indexed="81"/>
            <rFont val="Tahoma"/>
            <family val="2"/>
            <charset val="204"/>
          </rPr>
          <t xml:space="preserve">
</t>
        </r>
      </text>
    </comment>
    <comment ref="M403" authorId="1">
      <text>
        <r>
          <rPr>
            <sz val="8"/>
            <color indexed="81"/>
            <rFont val="Tahoma"/>
            <family val="2"/>
            <charset val="204"/>
          </rPr>
          <t xml:space="preserve">Высокоурожайный, раннеспелый сорт. Считается одним из самых красивых салатов. Отдает урожай не позднее 30 дней после всходов. Относится к полукочанным, формирует крупную рыхлую головку вырастающую массой до 500 г. Листья мягкие, хрустящие, с замечательным нежным вкусом. Сорт подходит для круглогодичного выращивания в обогреваемых теплицах и возделывания в открытом грунте с весны до осени.
</t>
        </r>
      </text>
    </comment>
    <comment ref="M404" authorId="1">
      <text>
        <r>
          <rPr>
            <sz val="10"/>
            <color indexed="81"/>
            <rFont val="Tahoma"/>
            <family val="2"/>
            <charset val="204"/>
          </rPr>
          <t>Среднеранний (50-62 дня от полных всходов до уборки) сорт листового салата. Предпочитает плодородные, удобренные почвы. Выращивают рассадным и безрассадным способом. Розетка листьев полупрямостоячая, высотой 20 см, диаметром 30 см. Лист крупный, обратнотреугольной формы, красноватый, пузырчатый, сильноволнистый по краю, хрустящей консистенции. Ценится за привлекательный внешний вид и великолепный вкус. Масса растения 330 г. Урожайность 3,0 кг/м2.</t>
        </r>
      </text>
    </comment>
    <comment ref="M405" authorId="1">
      <text>
        <r>
          <rPr>
            <sz val="10"/>
            <color indexed="81"/>
            <rFont val="Tahoma"/>
            <family val="2"/>
            <charset val="204"/>
          </rPr>
          <t xml:space="preserve">Скороспелый сорт салата с хрустящими листьями, начало хозяйственной годности наступает на 30-33 день от полных всходов.Формирует крупную розетку высотой 20 см, диаметром 30 см в полном развитии, массой 300-320 г. Розетка нарастает равномерно, устойчива к стеблеванию. Лист крупный, зеленый, пузырчатый, сильно волнистый по краю, с превосходным вкусом. Сорт высокоурожайный – дает 3-4 кг зелени с 1 м2. Зелень содержит широкий набор натуральных витаминов, биологически ценных макро- и микроэлементов, полезной клетчатки. </t>
        </r>
      </text>
    </comment>
    <comment ref="M406" authorId="1">
      <text>
        <r>
          <rPr>
            <sz val="10"/>
            <color indexed="81"/>
            <rFont val="Tahoma"/>
            <family val="2"/>
            <charset val="204"/>
          </rPr>
          <t xml:space="preserve">Раннеспелый сорт листового салата, начало хозяйственной годности наступает на 37- 40 день от всходов.Образует крупную розетку красивых, кружевных, хрустящих листьев. В полном развитии розетка массой 300-340 г, высотой 20-23 см, 40 см в диаметре. Лист крупный, в сильной степени гофрированный по краю, с интенсивной антоциановой окраской, с пузырчатой поверхностью. Имеет высокое содержание фолиевой кислоты и других натуральных антиоксидантов. Рекордсмен среди салатов по содержанию кальция и йода. Вкус приятный, с ореховыми нотками. Устойчив к стрелкованию. Урожайность – 4 кг/м2. </t>
        </r>
      </text>
    </comment>
    <comment ref="M407" authorId="1">
      <text>
        <r>
          <rPr>
            <sz val="10"/>
            <color indexed="81"/>
            <rFont val="Tahoma"/>
            <family val="2"/>
            <charset val="204"/>
          </rPr>
          <t xml:space="preserve">Раннеспелый листовой сорт (период от массовых всходов до начала хозяйственной годности 40-45 дней). Урожайность высокая, 3,0-3,5 кг/м2 . Розетка листьев прямостоячая, высотой 11-13 см, Ø 20-22 см. Масса одного растения 130-160 г. Листья нежные, сочные, хрустящие, гофрированные, очень декоративные. Рекомендуется для потребления в свежем виде. Сорт устойчив к цветушности. Салат обладает повышенным содержанием кальция и минеральных солей, нормализует обмен веществ, стимулирует выведение холестерина из организма. </t>
        </r>
      </text>
    </comment>
    <comment ref="M408" authorId="1">
      <text>
        <r>
          <rPr>
            <sz val="8"/>
            <color indexed="81"/>
            <rFont val="Tahoma"/>
            <family val="2"/>
            <charset val="204"/>
          </rPr>
          <t xml:space="preserve">Раннеспелый листовой сорт (период от массовых всходов до начала хозяйственной годности 40-45 дней). Урожайность высокая, 3,0-3,5 кг/м2 . Розетка листьев прямостоячая, высотой 11-13 см, Ø 20-22 см. Масса одного растения 130-160 г. Листья нежные, сочные, хрустящие, гофрированные, очень декоративные. Рекомендуется для потребления в свежем виде. Сорт устойчив к цветушности. Салат обладает повышенным содержанием кальция и минеральных солей, нормализует обмен веществ, стимулирует выведение холестерина из организма.Посев семян в открытый грунт на глубину 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 10-15 дней. 
</t>
        </r>
      </text>
    </comment>
    <comment ref="M409" authorId="1">
      <text>
        <r>
          <rPr>
            <sz val="10"/>
            <color indexed="81"/>
            <rFont val="Tahoma"/>
            <family val="2"/>
            <charset val="204"/>
          </rPr>
          <t>Отличный раннеспелый сорт, период от всходов до начала хозяйственной годности 38-40 дней. Предназначен для выращивания в открытом грунте, и весенних теплицах. Урожайность высокая, 3,5-4 кг/м2. Розетка листьев вертикальная, диаметром 25-28 см, высотой 15-17 см, массой 150-160 г. Листья среднего размера, волнистые, очень нежные, сочные, хрустящие. Вкус отличный, без горечи. Рекомендуется для потребления в свежем виде. Сорт отличается устойчивостью к цветушности</t>
        </r>
      </text>
    </comment>
    <comment ref="M410" authorId="1">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каратиноидов и белков. Значительно полезней чем взрослые растения. Улучшат и разнообразят рацион.
Сочетание ароматов корицы, лимона и душистого перца создает неповторимую вкусовую гамму. Зелень используют в пищу в возрасте 7-10 дней. Базилик – мощнейший иммуностимулятор, помогает противостоять вирусам гриппа, укрепляет иммунитет и стенки кровеносных сосудов. Хорошо влияет на состояние кожи, волос и ногтей. Помогает бороться со стрессом и усталостью. Пикантный вкус базилика придает изысканную нотку мясным и рыбным блюдам, бутербродам и салатам. Состав: семена базилика Вкус корицы, Фиолетовый, Компатто.
</t>
        </r>
      </text>
    </comment>
    <comment ref="M411" authorId="1">
      <text>
        <r>
          <rPr>
            <sz val="8"/>
            <color indexed="81"/>
            <rFont val="Tahoma"/>
            <family val="2"/>
            <charset val="204"/>
          </rPr>
          <t xml:space="preserve">Микрозелень кинзы (кориандра) – это неповторимый пряный аромат и удивительный вкус, который намного приятнее чем у взрослых растений. При росте 5-8 см микрозелень можно употреблять не только в срезанном виде, но и целиком, вместе с корешочками, предварительно промыв от субстрата. Молодая кинза особенно хороша для витаминных салатов, супов и рыбных блюд, а некоторые мясные блюда без неё даже трудно представить. Состав: кориандр овощной Армянский.
</t>
        </r>
      </text>
    </comment>
    <comment ref="M412" authorId="1">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В состав cмеси входят кресс-салаты ВАНЬКА- КУЧЕРЯВЫЙ, ВЕСЕННИЙ, ОБИЛЬНОЛИСТНЫЙ. Растения неприхотливые, быстро растущие. Сочная зелень с приятным нежно-пряным вкусом.
</t>
        </r>
      </text>
    </comment>
    <comment ref="M413" authorId="1">
      <text>
        <r>
          <rPr>
            <sz val="8"/>
            <color indexed="81"/>
            <rFont val="Tahoma"/>
            <family val="2"/>
            <charset val="204"/>
          </rPr>
          <t>Зелень очень нежная и душистая, с пряным орехово-горчичным вкусом. Является природным источником йода и витамина С, способствует выведению холестерина и повышению уровня гемоглобина, укрепляет стенки кровеносных капилляров. Растет быстро и дружно. В пищу используют стебли и листья молодых растений . Микрозелень Руккола-незаменимая добавка к мясным, рыбным блюдам и салатам. Состав: семена индау (рукколы) Чудесница ®</t>
        </r>
      </text>
    </comment>
    <comment ref="M415" authorId="1">
      <text>
        <r>
          <rPr>
            <sz val="8"/>
            <color indexed="81"/>
            <rFont val="Tahoma"/>
            <family val="2"/>
            <charset val="204"/>
          </rPr>
          <t xml:space="preserve">Популярный среднеранний сорт столовой свёклы. Листья представляют собой широкую пластину тёмно-зелёного цвета с яркими красными прожилками, в высоту достигают 35 - 40 см. Корнеплоды имеют округлую форму среднего размера, в диаметре 10 - 15 см, массой достигают 300 - 500 г. Мякоть плотная и сочная, имеет насыщенный тёмно-красный цвет без светлых прожилок. Сорт высокоурожайный, позволяет получать до 8 кг/м2. Обработанные перед посевом марганцовкой семена показывают устойчивость к появлению вредителей. Преимущества сорта: Яркая окраска плода устойчива к воздействию термообработки; Корнеплоды отлично подходят для приготовления первых блюд и консервирования; Молодые листочки обладают полезными свойствами и используются как в первых блюдах, так и в салатах; Хорошо растёт на солнечных участках, засухоустойчива, полив необходим лишь молодым всходам; Холодостойкий сорт, можно сажать семенами под зиму; Богатый источник клетчатки и органических кислот, белков и углеводов, комплекса витаминов.
</t>
        </r>
      </text>
    </comment>
    <comment ref="M416" authorId="1">
      <text>
        <r>
          <rPr>
            <sz val="10"/>
            <color indexed="81"/>
            <rFont val="Tahoma"/>
            <family val="2"/>
            <charset val="204"/>
          </rPr>
          <t>Высокоурожайный среднеспелый сорт, период от всходов до массовой уборки урожая-100-110 дней. Урожайность высокая, 4-5 кг/м2. Корнеплоды округлые, гладкие, массой 150-240 г, выравненные. Мякоть темно-красная, плотная, без кольцеватости, отличных вкусовых качеств, сочная. Рекомендуется для всех видов кулинарной переработки, консервирования, отлично подходит для зимнего хранения. Сорт холодостойкий, устойчив к цветушности и растрескиванию корнеплодов.</t>
        </r>
      </text>
    </comment>
    <comment ref="M418" authorId="1">
      <text>
        <r>
          <rPr>
            <sz val="10"/>
            <color indexed="81"/>
            <rFont val="Tahoma"/>
            <family val="2"/>
            <charset val="204"/>
          </rPr>
          <t xml:space="preserve">Свекла «Винегрет» - среднеспелый урожайный сладкий сорт свеклы, созревает в среднем за 130 дней. Корнеплод округлой формы без сердцевины. Мякоть насыщенного красного цвета с оттенком бордо, без прожилок, сладкая, сочная. Масса корнеплода 180-340 г. Урожай на 1 м² от 4,1 до 4,6 кг. Жаростойкий, устойчивый к болезням сорт. Легко извлекается из любого типа почвы. Хорошо хранится в зимний период. Используется в салатах, в том числе в винегрете. </t>
        </r>
      </text>
    </comment>
    <comment ref="M419" authorId="1">
      <text>
        <r>
          <rPr>
            <sz val="8"/>
            <color indexed="81"/>
            <rFont val="Tahoma"/>
            <family val="2"/>
            <charset val="204"/>
          </rPr>
          <t xml:space="preserve">Среднеспелый (100–120 дней) сорт. Корнеплод округлый, гладкий, красный, массой 110–210 г, с темно-красной однородной мякотью без колец. Посев в грунт — конец апреля–начало мая на глубину 2–2,5 см по схеме15х30 см. Сорт характеризуется стабильной урожайностью, выравненностью корнеплодов, холодостойкостью и хорошей лежкостью. Устойчив к цветушности. Рекомендован для употребления в свежем виде, кулинарной переработки, консервирования. Урожайность 3,6-6,9 кг/м2.
</t>
        </r>
      </text>
    </comment>
    <comment ref="M420" authorId="0">
      <text>
        <r>
          <rPr>
            <sz val="8"/>
            <color indexed="81"/>
            <rFont val="Tahoma"/>
            <family val="2"/>
            <charset val="204"/>
          </rPr>
          <t>Среднеспелый (100-120 дней от всходов до технической спелости) сорт. Посев в грунт конец апреля – начало мая по схеме 6х30 см на глубину 2,0-2,5 см. Растение средней высоты. Корнеплод округлый, гладкий, красный, с тонким и очень коротким осевым корешком, массой 110-215 г. Мякоть темно-красная, без колец. Вкусовые качества хорошие. Сорт характеризуется стабильной урожайностью, выравненностью корнеплодов, холодостойкостью и хорошей лежкостью. Устойчив к цветушности. Рекомендован для потребления в свежем виде и консервирования. Урожайность 3,6-6,9 кг/м2.</t>
        </r>
        <r>
          <rPr>
            <sz val="8"/>
            <color indexed="81"/>
            <rFont val="Tahoma"/>
            <charset val="204"/>
          </rPr>
          <t xml:space="preserve">
</t>
        </r>
      </text>
    </comment>
    <comment ref="M421" authorId="0">
      <text>
        <r>
          <rPr>
            <sz val="8"/>
            <color indexed="81"/>
            <rFont val="Tahoma"/>
            <family val="2"/>
            <charset val="204"/>
          </rPr>
          <t xml:space="preserve">Раннеспелый (94-121 день от всходов до технической спелости) сорт. Посев в грунт конец апреля – начало мая по схеме 6х30 см на глубину 2,0-2,5 см. Розетка листьев прямостоячая, средней величины. Корнеплод плоский, с маленькой головкой, высотой 6-8 см, диаметром 6,5-12,5 см, массой 300-500 г. Окраска кожицы темно-красная. Мякоть грубоватая, сочная, иногда с фиолетовым оттенком. Корнеплод на высоты и более погружен в почву. Вкусовые качества вареных корнеплодов хорошие. Сорт характеризуется относительной устойчивостью к засухе и устойчив к цветушности. Рекомендован для осенне-зимнего потребления. Урожайность 3-8 кг/м2.
</t>
        </r>
      </text>
    </comment>
    <comment ref="M422" authorId="0">
      <text>
        <r>
          <rPr>
            <sz val="10"/>
            <color indexed="81"/>
            <rFont val="Tahoma"/>
            <family val="2"/>
            <charset val="204"/>
          </rPr>
          <t>Среднеспелый (90-100 дней от всходов до технической спелости) урожайный гибрид столовой свеклы с красивыми ровными корнеплодами без колец. Рекомендуется для получения пучковой продукции, хранения и переработки. Розетка листьев полупрямостоячая. Корнеплоды округлые, гладкие, массой 270-370 г. Мякоть очень вкусная, нежная, темно-красная, не теряет при варке насыщенности цвета и вкуса.</t>
        </r>
        <r>
          <rPr>
            <sz val="8"/>
            <color indexed="81"/>
            <rFont val="Tahoma"/>
            <family val="2"/>
            <charset val="204"/>
          </rPr>
          <t xml:space="preserve">
</t>
        </r>
      </text>
    </comment>
    <comment ref="M423" authorId="0">
      <text>
        <r>
          <rPr>
            <sz val="10"/>
            <color indexed="81"/>
            <rFont val="Tahoma"/>
            <family val="2"/>
            <charset val="204"/>
          </rPr>
          <t>Среднеранний (100-105 дней от всходов до технической спелости) гибрид. Подходит для получения ранней пучковой продукции и выращивания на хранение. Гибрид накапливает максимальное количество сахаров в корнеплодах. Не формирует кольца даже при засухе и резких перепадах температуры. Розетка листьев полупрямостоячая. Корнеплоды округлые, очень гладкие, одинаковые, массой 220-350 г. Мякоть темно-красная, нежная, вкусная, сладкая. Рекомендуется для использования в свежем и вареном виде. Выращивают прямым посевом в открытый грунт на глубину 2-4 см по схеме 8-10х25 см. После посева почву желательно прикатать.</t>
        </r>
        <r>
          <rPr>
            <sz val="8"/>
            <color indexed="81"/>
            <rFont val="Tahoma"/>
            <family val="2"/>
            <charset val="204"/>
          </rPr>
          <t xml:space="preserve">
</t>
        </r>
      </text>
    </comment>
    <comment ref="M424" authorId="0">
      <text>
        <r>
          <rPr>
            <sz val="10"/>
            <color indexed="81"/>
            <rFont val="Tahoma"/>
            <family val="2"/>
            <charset val="204"/>
          </rPr>
          <t>Раннеспелый сорт с прекрасными технологическими качествами. Период от всходов до массовой уборки 80-100 дней. Корнеплоды цилиндрической формы, гладкие, выравненные, массой 180-290 г. Мякоть темно-красная, нежная, сочная, без грубых волокон и колец. Вкусовые качества отличные. Используется для различной кулинарной переработки. Сорт устойчив к цветушности и церкоспорозу. Корнеплоды хорошо хранятся и транспортируются.</t>
        </r>
        <r>
          <rPr>
            <sz val="8"/>
            <color indexed="81"/>
            <rFont val="Tahoma"/>
            <family val="2"/>
            <charset val="204"/>
          </rPr>
          <t xml:space="preserve"> 
</t>
        </r>
      </text>
    </comment>
    <comment ref="M425" authorId="0">
      <text>
        <r>
          <rPr>
            <sz val="8"/>
            <color indexed="81"/>
            <rFont val="Tahoma"/>
            <family val="2"/>
            <charset val="204"/>
          </rPr>
          <t xml:space="preserve">Скороспелый (80-90 дней от всходов до технической спелости) сорт. Посев в грунт конец апреля – начало мая по схеме 6х30 см на глубину 2,0-2,5 см. Корнеплод округлой формы. Мякоть темно-красная, без колец. Масса корнеплода 350-400 г. Корнеплод легко выкапывается из почвы. Вкусовые качества хорошие. Сорт характеризуется выравненностью корнеплодов, стабильной урожайностью. Сорт устойчив к цветушности. Рекомендован для переработки и использования в свежем виде. Урожайность 6-7 кг/м2.
</t>
        </r>
      </text>
    </comment>
    <comment ref="M426" authorId="1">
      <text>
        <r>
          <rPr>
            <sz val="8"/>
            <color indexed="81"/>
            <rFont val="Tahoma"/>
            <family val="2"/>
            <charset val="204"/>
          </rPr>
          <t>Среднеранний одноростковый сорт (62-105 дней от всходов до технической спелости). Корнеплод цилиндрический, красный, мякоть темно-красная, нежная, сочная. Масса 200-330 г. Вкусовые качества отличные.Ценность сорта: не требует дополнительных затрат труда на прореживание в период выращивания (одноростковость), стабильная урожайность, раннее и быстрое формирование корнеплодов. Рекомендуется для хранения, консервирования и выращивания на пучковую продукцию. Урожайность 5,5-5,8 кг/м².</t>
        </r>
      </text>
    </comment>
    <comment ref="M427" authorId="0">
      <text>
        <r>
          <rPr>
            <sz val="8"/>
            <color indexed="81"/>
            <rFont val="Tahoma"/>
            <family val="2"/>
            <charset val="204"/>
          </rPr>
          <t xml:space="preserve">Среднеспелый (125-130 дней от всходов до технической спелости) сорт. Розетка листьев прямостоячая. Корнеплод округлый, опробковение головки отсутствует или очень слабое. Мякоть красная, без колец. Масса корнеплода 160-360 г. Вкусовые качества отличные. Выращивают прямым посевом в открытый грунт на глубину 2-4 см. Сорт с высоким выходом товарной продукции и хорошей лежкостью корнеплодов. Рекомендуется для использования в кулинарии и для зимнего хранения. Урожайность 2,5-4,0 ( до 4,7) кг/м2.
</t>
        </r>
        <r>
          <rPr>
            <sz val="8"/>
            <color indexed="81"/>
            <rFont val="Tahoma"/>
            <charset val="204"/>
          </rPr>
          <t xml:space="preserve">
</t>
        </r>
      </text>
    </comment>
    <comment ref="M428" authorId="1">
      <text>
        <r>
          <rPr>
            <sz val="10"/>
            <color indexed="81"/>
            <rFont val="Tahoma"/>
            <family val="2"/>
            <charset val="204"/>
          </rPr>
          <t>Новый, среднеспелый сорт (период от полных всходов до начала технической спелости 110-115 дней) с идеально выровненными цилиндрическими корнеплодами, массой 160-310 гр. Мякоть без колец и грубых волокон, сочная, нежная, фиолетовая, очень сладкая с превосходными вкусовыми качествами. Используется для переработки, свежего потребления и длительного хранения без потери вкусовых качеств.</t>
        </r>
      </text>
    </comment>
    <comment ref="M429" authorId="1">
      <text>
        <r>
          <rPr>
            <sz val="8"/>
            <color indexed="81"/>
            <rFont val="Tahoma"/>
            <family val="2"/>
            <charset val="204"/>
          </rPr>
          <t xml:space="preserve">Идеальный современный гибрид. Среднеранний – 100-110 дней от полных всходов до технической спелости, с отличными показателями на любых типах почв. Корнеплод округлый, диаметром 10-15 см, с нежной, сочной мякотью бордового цвета, без колец. Масса корнеплода 110-180 г. При тепловой обработке не теряет цвет. Ценится за высокую урожайность, устойчивость к цветушности и растрескиванию корнеплодов, выравненность продукции, способность к длительному хранению.Семена высевают в конце апреля - начале мая, в прогретую до температуры 8-10 град. почву, на глубину 2-3 см, в рядки с междурядьями 25-30 см. Всходы прореживают с шагом 8-10 см. Можно вырастить рассаду: посев в конце апреля, высадка закаленной рассады в открытый грунт через месяц.
</t>
        </r>
      </text>
    </comment>
    <comment ref="M430" authorId="1">
      <text>
        <r>
          <rPr>
            <sz val="10"/>
            <color indexed="81"/>
            <rFont val="Tahoma"/>
            <family val="2"/>
            <charset val="204"/>
          </rPr>
          <t>Скороспелый сорт, период от всходов до технической спелости95-100 дней. Урожайность высокая, 6-7 кг/м2. Корнеплоды цилиндрические,  длинные,  с гладкой поверхностью,  массой 180-260 г. Мякоть красно-фиолетовая, нежная, сочная, без выраженной кольцеватости. Вкус отличный. Подходит для всех видов кулинарной переработки. Корнеплоды хорошо транспортируются  и  хранятся  в  зимний  период  без  потери  прекрасных вкусовых и товарных качеств. Сорт устойчив к стеблеванию.</t>
        </r>
      </text>
    </comment>
    <comment ref="M431" authorId="1">
      <text>
        <r>
          <rPr>
            <sz val="8"/>
            <color indexed="81"/>
            <rFont val="Tahoma"/>
            <family val="2"/>
            <charset val="204"/>
          </rPr>
          <t xml:space="preserve">Сорт среднеспелый, высокоурожайный, транспортабельный. Корнеплоды темно-красные, цилиндрические, с небольшим заостренным кончиком и ровной поверхностью, легко выдергиваются из почвы. Мякоть темно-красная, без колец, сладкая, высоких вкусовых качеств. Масса корнеплода 250-600 г. Отличается высокой товарностью корнеплодов. Урожайность 7-9 кг/м2. Используется для хранения и консервирования.
</t>
        </r>
      </text>
    </comment>
    <comment ref="M432" authorId="0">
      <text>
        <r>
          <rPr>
            <sz val="10"/>
            <color indexed="81"/>
            <rFont val="Tahoma"/>
            <family val="2"/>
            <charset val="204"/>
          </rPr>
          <t>Среднеспелый сорт универсального использования: для домашней кулинарии, консервирования, длительного зимнего хранения, получения пучковой продукции. Розетка листьев полуприподнятая. Корнеплод округлый, красный, массой 230-350 г. Мякоть темно-красная, сочная, высоких вкусовых качеств. Отличается высокой урожайностью, выравненностью корнеплодов, хорошей лежкоспособностью.</t>
        </r>
        <r>
          <rPr>
            <sz val="8"/>
            <color indexed="81"/>
            <rFont val="Tahoma"/>
            <family val="2"/>
            <charset val="204"/>
          </rPr>
          <t xml:space="preserve">
</t>
        </r>
      </text>
    </comment>
    <comment ref="M433" authorId="1">
      <text>
        <r>
          <rPr>
            <sz val="8"/>
            <color indexed="81"/>
            <rFont val="Tahoma"/>
            <family val="2"/>
            <charset val="204"/>
          </rPr>
          <t>Высокий урожай, питательный корм для домашних животных 
Среднеспелый высокопродуктивный сорт. Корнеплод цилиндрический, крупный, желтый с зеленой головкой. Мякоть желтая, сочная. Растет, выступая на 2/3 над землей. Масса от 250 до 950 г. Рекомендуется в качестве корма для домашних животных. Сорт ценится за стабильную урожайность, устойчивость к цветушности, выравненность корнеплодов, высокую питательную ценность. Оптимальная для прорастания семян температура почвы 20-22 °C.</t>
        </r>
      </text>
    </comment>
    <comment ref="M436" authorId="1">
      <text>
        <r>
          <rPr>
            <sz val="8"/>
            <color indexed="81"/>
            <rFont val="Tahoma"/>
            <family val="2"/>
            <charset val="204"/>
          </rPr>
          <t xml:space="preserve">Раннеспелый сорт для открытого грунта и пленочных укрытий, вступает в плодоношение на 105 день от полных всходов. Растение детерминантное, высотой от 70 до 100 см, с дружной отдачей урожая. Необходима подвязка, пасынкование и прищипка растений над 3-4 кистью. Плоды цилиндрические, длиной 10-12 см, гладкие, массой около 70 г. Сорт удачно сочетает презентабельный товарный вид и хорошую лежкость томатов без потери отличных вкусовых качеств. Для свежего потребления и консервирования. Урожайность – не менее 3 кг с одного растения.
</t>
        </r>
      </text>
    </comment>
    <comment ref="M437" authorId="0">
      <text>
        <r>
          <rPr>
            <sz val="8"/>
            <color indexed="81"/>
            <rFont val="Tahoma"/>
            <family val="2"/>
            <charset val="204"/>
          </rPr>
          <t xml:space="preserve">Среднеранний (плоды созревают на 95-113 день после полных всходов) низкорослый гибрид для выращивания в открытом грунте и под временными пленочными укрытиями. Растение детерминантного типа (с ограниченным ростом), высотой 50-100 см. Плоды сливовидной формы, плотные, мясистые, красного цвета, массой 100 г, с приятной сладковатой мякотью. Прекрасно подойдут для цельноплодного консервирования, консервирования в собственном соку и свежих салатов. Гибрид устойчив к вертициллезу и фузариозному увяданию. Ценится за высокую стабильную урожайность, красивые плоды одинакового размера с прекрасным вкусом. Посев на рассаду — в конце марта — начале апреля. Пикировка — в фазе первого настоящего листа. Высадка рассады в теплицы — в мае. После высадки в открытый грунт растения формируют и подвязывают. Схема посадки: 40х50 см.
</t>
        </r>
      </text>
    </comment>
    <comment ref="M438" authorId="1">
      <text>
        <r>
          <rPr>
            <sz val="8"/>
            <color indexed="81"/>
            <rFont val="Tahoma"/>
            <family val="2"/>
            <charset val="204"/>
          </rPr>
          <t xml:space="preserve">Очень ранний детерминантный (с ограниченным ростом) низкорослый сорт. Сочные красные сердцевидные плоды, массой 220-340 г созревают на растении уже через 85-95 дней. Мякоть с насыщенным сладким вкусом, высоким содержанием полезных веществ и ликопина — выгодное и неоспоримое достоинство нового сорта именно для употребления в свежем виде, приготовления соков, томатных соусов и пасты. Рекомендуется для выращивания в открытом грунте и пленочных теплицах. Посев на рассаду — в конце марта — начале апреля. Пикировка — в фазе первого настоящего листа. Высадка рассады в теплицы — в мае. Схема посадки: 40х50 см. Через несколько дней после высадки растения подвязывают. 
</t>
        </r>
      </text>
    </comment>
    <comment ref="M439" authorId="0">
      <text>
        <r>
          <rPr>
            <sz val="8"/>
            <color indexed="81"/>
            <rFont val="Tahoma"/>
            <family val="2"/>
            <charset val="204"/>
          </rPr>
          <t>Ультраскороспелый (80-85 дней от всходов до плодоношения) низкорослый (40-50 см) сорт, рекомендован для выращивания в открытом грунте. Растение штамбовое, не требует подвязки и пасынкования. Посев на рассаду в начале-середине апреля. Пикировка в фазе первого настоящего листа. Высадка рассады в грунт в мае в возрасте 30-35 дней. Сорт можно выращивать прямым посевом семян в начале мая под пленочные укрытия, при этом пикируют в открытый грунт в начале июня. Плоды плоскоокруглой формы, массой 60-70 г, преимущественно салатного назначения. Схема посадки 30х50 см. Вследствие высокой скороспелости не поражается фитофторой, отдает весь урожай за 2 недели. Начало плодоношения – конец июня. Урожайность одного растения 2,0 кг. Семена можно высевать прямо в грунт в апреле под двойные пленочные укрытия.</t>
        </r>
        <r>
          <rPr>
            <sz val="8"/>
            <color indexed="81"/>
            <rFont val="Tahoma"/>
            <charset val="204"/>
          </rPr>
          <t xml:space="preserve">
</t>
        </r>
      </text>
    </comment>
    <comment ref="M440" authorId="1">
      <text>
        <r>
          <rPr>
            <sz val="8"/>
            <color indexed="81"/>
            <rFont val="Tahoma"/>
            <family val="2"/>
            <charset val="204"/>
          </rPr>
          <t xml:space="preserve">Раннеспелый гибрид, период от всходов до созревания 95-105 дней. Предназначен для выращивания в открытом грунте и пленочных теплицах. Урожайность высокая – 7,5-8 кг/м2. Растения детерминантные, штамбовые, высотой 35-45 см. Плоды округлые, выравненные, плотные, массой 110-120 г, не растрескиваются. Вкусовые качества отличные, томаты сладкие,сочные, с прекрасным арома-том. Рекомендуются для потребленияв свежем виде, получения сока, различной кулинарной переработки. Гибрид устойчив к фузариозному увяданию.
Посев семян на рассаду с обязательной пикировкой в фазе одного-двух настоящих листьев. Растения высаживают в возрасте 45-55 дней, размещая на 1 кв.м 4-5 штук. Растениям необходимы регулярные поливы, прополки, рыхления и подкормки.
</t>
        </r>
      </text>
    </comment>
    <comment ref="M441" authorId="1">
      <text>
        <r>
          <rPr>
            <sz val="8"/>
            <color indexed="81"/>
            <rFont val="Tahoma"/>
            <family val="2"/>
            <charset val="204"/>
          </rPr>
          <t>Незаурядный «рыночный» гибрид с превосходными товарными и технологическими характеристиками. Рекомендуется для получения ранней продукции под пленкой в средней полосе и в открытом грунте южных регионов. Начало плодоношения – ультрараннее, через 82-87 дней от появления всходов. Плод достаточно крупный, массой 130-150 г, что нечасто встречается у ранних томатов. Растение детерминантное, высотой 65-70 см. Первое соцветие закладывается над 5-6 листом, последующие - через один лист. Плодоношение дружное. Урожайность в о/г свыше 10 кг/м 2 , подпленкой – 16-17 кг/м 2 . Уходит от поражения фитофторозом. Устойчив к вертициллезу, бактериозам, корневым гнилям, повышенной температуре.</t>
        </r>
      </text>
    </comment>
    <comment ref="M442" authorId="0">
      <text>
        <r>
          <rPr>
            <sz val="8"/>
            <color indexed="81"/>
            <rFont val="Tahoma"/>
            <family val="2"/>
            <charset val="204"/>
          </rPr>
          <t xml:space="preserve">Суперранний (80-85 дней от всходов до уборки урожая) низкорослый сорт для выращивания в открытом грунте и под временными пленочными укрытиями. Подходит для безрассадного выращивания в регионах с благоприятным климатом. Растение детерминантное, высотой 50-60 см. Плоды яйцевидной формы, гладкие, ярко-красные, прочные, массой 100-120 г. Идеальны для цельноплодного консервирования и переработки на томатопродукты, хороши для приготовления салатов. Сорт устойчив к фузариозу, вертициллезу и вершинной гнили плодов. Урожайность 5,5-6,0 кг/м2. Посев на рассаду — в конце марта — начале апреля. Пикировка — в фазе первого настоящего листа. Высадка рассады в открытый грунт— в мае. Схема посадки: 40х50 см.
</t>
        </r>
      </text>
    </comment>
    <comment ref="M443" authorId="0">
      <text>
        <r>
          <rPr>
            <sz val="10"/>
            <color indexed="81"/>
            <rFont val="Tahoma"/>
            <family val="2"/>
            <charset val="204"/>
          </rPr>
          <t>Раннеспелый детерминатный (с ограниченным ростом) гибрид для выращивания в открытом грунте и под временными пленочными укрытиями. Растение низкорослое, мощное, высотой 60 см. В пору плодоношения полностью покрыто красными, округлыми плодами с вкусной плотной мякотью, массой 100-150 г. Гибрид прекрасно завязывает плоды при высоких и низких температурах, устойчив к основным заболеваниям томатов, дружно и очень обильно плодоносит, рекомендован для свежего употребления и переработки. Посев на рассаду — в конце марта — начале апреля. Пикировка — в фазе первого настоящего листа. Высадка рассады в теплицы — в мае. После высадки в открытый грунт растения формируют и подвязывают.  Схема посадки: 40х50 см.</t>
        </r>
        <r>
          <rPr>
            <sz val="8"/>
            <color indexed="81"/>
            <rFont val="Tahoma"/>
            <family val="2"/>
            <charset val="204"/>
          </rPr>
          <t xml:space="preserve">
</t>
        </r>
      </text>
    </comment>
    <comment ref="M444" authorId="1">
      <text>
        <r>
          <rPr>
            <sz val="8"/>
            <color indexed="81"/>
            <rFont val="Tahoma"/>
            <family val="2"/>
            <charset val="204"/>
          </rPr>
          <t>Высокоурожайный штамбовый сорт. Среднеранний – первые плоды собирают через 107-115 дней после всходов. Рекомендуют выращивать в защищенном и в открытом грунте. Растение детерминантное, компактное. Высота 40-60 см – в открытом грунте, 70-80 см – в защищенном. Двухкамерные плоды, массой 85- 100 г, не растрескиваются, отлично хранятся. Зеленое пятно у основания отсутствует. Плоды ярко-красного цвета с плотной мясистой мякотью, стенки толстые. Вкус сладкий, аромат очень насыщенный. Удачное сочетание всех характеристик делает сорт незаменимым для получения соков, приготовления томатной пасты и вяления. Томат отлично подойдет для цельноплодного консервирования. Сорт толерантен к болезням. Урожайность – 8,1-8,3 кг/м 2 .</t>
        </r>
      </text>
    </comment>
    <comment ref="M445" authorId="0">
      <text>
        <r>
          <rPr>
            <sz val="8"/>
            <color indexed="81"/>
            <rFont val="Tahoma"/>
            <family val="2"/>
            <charset val="204"/>
          </rPr>
          <t xml:space="preserve">Скороспелый (90-95 дней от всходов до плодоношения) низкорослый (до 70 см) гибрид, рекомендован для пленочных теплиц, тоннелей и открытого грунта. Посев на рассаду в начале-середине апреля (если высадка рассады планируется на конец мая – начало июня, то посев на рассаду в конце апреля). Пикировка рассады в фазе первого настоящего листа. Высадка рассады в грунт в возрасте 30-35 дней в начале-середине мая или конце мая – начале июня (в зависимости от погоды). Плоды округлой формы, массой до 80 г. Преимущественно салатного назначения, рекомендуется также для цельноплодного консервирования. В открытом и защищенном грунте растения формируют в 2-3 стебля. Схема посадки 40х50 см. Гибрид устойчив к возбудителям вируса табачной мозаики, кладоспориозу, фузариоза. Отличается дружной отдачей урожая. Урожайность одного растения 3,5-4,0 кг.
</t>
        </r>
      </text>
    </comment>
    <comment ref="M446" authorId="0">
      <text>
        <r>
          <rPr>
            <sz val="8"/>
            <color indexed="81"/>
            <rFont val="Tahoma"/>
            <family val="2"/>
            <charset val="204"/>
          </rPr>
          <t xml:space="preserve">Раннеспелый сорт, период от всходов до технической спелости 97-103 дня. Для выращивания в открытом грунте и под пленочными укрытиями. Растение детерминатное, требует подвязки и формирования. Плод цилиндрический, гладкий, плотный, оранжевый. Масса 50-70 г. Вкусовые качества плодов в свежем виде, при засоле и консервировании отличные. Растянутый период плодоношения позволит продлить потребление свежих плодов и переработку их впрок на более длительный срок. Благодаря тому, что сорт холодостойкий, возможна более ранняя посадка растений в грунт.
</t>
        </r>
      </text>
    </comment>
    <comment ref="M447" authorId="1">
      <text>
        <r>
          <rPr>
            <sz val="9"/>
            <color indexed="81"/>
            <rFont val="Tahoma"/>
            <family val="2"/>
            <charset val="204"/>
          </rPr>
          <t xml:space="preserve">«Золотая Андромеда» - детерминантный, среднерослый томат. Высота куста - около 70 см. Сам куст средневетвистый. Листья среднего размера, темно-зеленые.Плоды плоскоокруглые, со слаборебристой поверхностью, массой до 100 граммов. Семенных камер обычно 4. Цвет спелой «Золотой Андромеды» насыщенно-оранжевый: это связано с повышенным содержанием бета-каротиноидов. Вкус плодов отличный: помидоры пригодны для употребления в свежем виде, а также для переработки на сок, консервирования в виде лечо и т.п. Плоды хорошо хранятся и переносят транспортировку.Раннеспелый сорт: в регионах районирования созревание плодов начинается через 80…110 дней после массового появления всходов.
</t>
        </r>
        <r>
          <rPr>
            <sz val="10"/>
            <color indexed="81"/>
            <rFont val="Tahoma"/>
            <family val="2"/>
            <charset val="204"/>
          </rPr>
          <t xml:space="preserve">
</t>
        </r>
      </text>
    </comment>
    <comment ref="M448" authorId="1">
      <text>
        <r>
          <rPr>
            <sz val="8"/>
            <color indexed="81"/>
            <rFont val="Tahoma"/>
            <family val="2"/>
            <charset val="204"/>
          </rPr>
          <t>Томат богат железом и высоким содержанием аскорбиновой кислоты, а такое вещество, как бета — каротин (провитамин А, в данном томате его не менее 3,5%) способствует укреплению сердечно — сосудистой системы, волос, ногтей и кожного покрова.«Золотое сердце» относится к группе раннеспелых сортов томатов, обладает высокой урожайностью.Высота куста не превышает 90 — 100 см, тип — детерминантный. Растение обладает пышной листвой, листки простой формы, ярко — зеленого цвета, небольшого размера.Томат можно выращивать в открытом грунте, в теплицах разного типа, под пленочным укрытием. В парниках кусты вырастают выше, чем в открытом грунте. На одной кисти обычно созревает от 5 до 7 штук. С одного м2 вполне можно собрать 6 — 7 кг плодов.Плодоносит куст практически весь летний сезон.Томаты формой напоминают сердце, у плодоножки видна ребристость, а нижняя часть заостренная. Кожица плода не плотная, но упругая и блестящая. Вес одного помидора около 200 гр. Цвет яркий, оранжево — желтый. Семян в плодах немного, нет кислоты и водянистости, вкусовые характеристики довольно высокие, томат сладкий и сочный.Томаты «Золотое сердце» обладают неплохой лежкостью, их можно успешно перевозить на большие расстояния, плоды не трескаются.Если собрать помидоры в зеленом виде, то в помещении прекрасно дозревают. Предназначение универсальное. Можно использовать для употребления в свежем виде, в качестве ингредиента в салаты и овощное рагу. Если плод переспеет, то из него получается очень вкусный сок. Помидоры пригодны также для всех видов консервирования.</t>
        </r>
        <r>
          <rPr>
            <sz val="10"/>
            <color indexed="81"/>
            <rFont val="Tahoma"/>
            <family val="2"/>
            <charset val="204"/>
          </rPr>
          <t xml:space="preserve">
</t>
        </r>
      </text>
    </comment>
    <comment ref="M449" authorId="0">
      <text>
        <r>
          <rPr>
            <sz val="8"/>
            <color indexed="81"/>
            <rFont val="Tahoma"/>
            <family val="2"/>
            <charset val="204"/>
          </rPr>
          <t xml:space="preserve">Скороспелый (90-95 дней от всходов до плодоношения низкорослый (до 70 см) гибрид, рекомендуется для пленочных теплиц, тоннелей и открытого грунта. Посев на рассаду начало-середина апреля (если высадка рассады планируется на конец мая – начало июня, то посев на рассаду в конце апреля). Пикировка в фазе первого настоящего листа. Посадка рассады в грунт в возрасте 30-35 дней. Первое соцветие закладывается над 6-7 листом, последующие через 1-2 листа. Соцветие простое, в кисти 6-8 округлых плодов равномерной окраски, массой 90-100 г. Плоды очень вкусные, сладкие, прекрасно подходят для консервирования, приготовления свежих салатов. В открытом и защищенном грунте растения формируют в 1–2 стебля. Схема посадки 40х50 см. Гибрид устойчив к возбудителям вируса табачной мозаики, кладоспориоза и фузариоза. Отличается дружной отдачей урожая. Урожайность одного растения 3,0-3,5 кг.
</t>
        </r>
        <r>
          <rPr>
            <sz val="8"/>
            <color indexed="81"/>
            <rFont val="Tahoma"/>
            <charset val="204"/>
          </rPr>
          <t xml:space="preserve">
</t>
        </r>
      </text>
    </comment>
    <comment ref="M450" authorId="0">
      <text>
        <r>
          <rPr>
            <sz val="10"/>
            <color indexed="81"/>
            <rFont val="Tahoma"/>
            <family val="2"/>
            <charset val="204"/>
          </rPr>
          <t>Среднеспелый (100-110 дней от всходов до плодоношения) низкорослый (до 80 см) гибрид, рекомендован для пленочных теплиц, тоннелей и открытого грунта. Посев на рассаду конец марта - начало апреля. Пикировка в фазе первого настоящего листа. Высадка рассады в грунт после окончания весенних заморозков в возрасте 35-40 дней. Плоды плоскоокруглой формы, массой 120-140 г. Не растрескиваются. Отлично подходят для цельноплодного консервирования, приготовления салатов. В открытом и защищенном грунте растения формируют в 1-2 стебля. Схема посадки 40х50 см. Гибрид устойчив к возбудителям вируса табачной мозаики, фузариоза. Отличается дружной отдачей урожая. Урожайность одного растения 3,5-4,0 кг.</t>
        </r>
        <r>
          <rPr>
            <sz val="8"/>
            <color indexed="81"/>
            <rFont val="Tahoma"/>
            <family val="2"/>
            <charset val="204"/>
          </rPr>
          <t xml:space="preserve">
</t>
        </r>
      </text>
    </comment>
    <comment ref="M451" authorId="0">
      <text>
        <r>
          <rPr>
            <sz val="8"/>
            <color indexed="81"/>
            <rFont val="Tahoma"/>
            <family val="2"/>
            <charset val="204"/>
          </rPr>
          <t xml:space="preserve">Раннеспелый, дружно созревающий сорт для открытого грунта. Период от всходов до начала плодоношения 90-110 дней. Растения детерминантные, компактные, высотой 35-40 см. Плоды массой 65-90 г, отличного вкуса. Пригодны для цельноплодного консервирования. Сорт отличается высоким иммунитетом к бактериальным инфекциям томата, в т.ч. вершинной гнили плодов. Урожайность 6-7 кг/м2. 
</t>
        </r>
      </text>
    </comment>
    <comment ref="M452" authorId="1">
      <text>
        <r>
          <rPr>
            <sz val="8"/>
            <color indexed="81"/>
            <rFont val="Tahoma"/>
            <family val="2"/>
            <charset val="204"/>
          </rPr>
          <t xml:space="preserve">«Медвежья кровь» отиносится к группе крупных биф – томатов.Томат «Медвежья кровь» отличается активным ростом и обильным продолжительным плодоношением даже в условиях низкой освещённости, похолодания и засухе. Сорт устойчив как к тепличным болезням, так и заболеваняим открытого грунта. Плоды массой от 190 до 300 грамм, при нормировании завязей можно получть плоды весом 400 – 500 грамм. Назначение плодов салатное и переработка на томатопродукты, в том числе консервация в банках с широким горлом (стеклатара европейского образца).Особенности сорта:важным достоиством томата «Медвежья кровь» являются семена высокого качества, которые обеспечивают ровные и крепкие всходы.Рекомендуется выращивать растение в открытом грунте и укрытиях.Высота кустов – 70 – 100 см, иногда они требуют подвязки и пасынкования.
</t>
        </r>
      </text>
    </comment>
    <comment ref="M453" authorId="1">
      <text>
        <r>
          <rPr>
            <sz val="8"/>
            <color indexed="81"/>
            <rFont val="Tahoma"/>
            <family val="2"/>
            <charset val="204"/>
          </rPr>
          <t xml:space="preserve">Современный биф-томат с высочайшим качеством плодов. Мясистый, с мякотью однородного цвета; с классическим вкусом, оптимально сбалансированным по сладости/кислинке. Гибрид вступает в плодоношение в ранние сроки, через 95-100 дней от всходов. Формирует детерминантные растения высотой 80-90 см. Каждая кисть несет по 5-6 плотных томатов массой 200-250 г. Потенциал крупноплодности высокий: если нормировать количество цветков в кисти, вес можно увеличить до 400 г. Гибрид устойчив к ВТМ, альтернариозу, бактериозу; сравнительно вынослив к фитофторозу. Урожайность в о/г 14-15 кг/м 2 , в плёночной теплице – более 20 кг/м 2 . </t>
        </r>
      </text>
    </comment>
    <comment ref="M454" authorId="0">
      <text>
        <r>
          <rPr>
            <sz val="8"/>
            <color indexed="81"/>
            <rFont val="Tahoma"/>
            <family val="2"/>
            <charset val="204"/>
          </rPr>
          <t xml:space="preserve">Новый очень скороспелый сорт (80-85 дней от всходов до плодоношения), предназначен для выращивания в открытом грунте и под временными пленочными укрытиями. Растение низкорослое высотой 0,4-0,5 м. Отличается уникальной завязываемостью плодов в любых погодных условиях. При выращивании в открытом грунте в формировке не нуждается, в пленочных теплицах формируют в 3 побега, на каждом их которых оставляют по 3-4 соцветия. Плоды 140-160 г, ярко-красные, плоско-округлые, слегка ребристые. Отличается очень дружной отдачей урожая. До 15 июля в Средней полосе России можно получить 6-8 кг красных плодов. Преимущественно салатного назначения. Плотность посадки 3,0-3,2 раст/м2.
</t>
        </r>
      </text>
    </comment>
    <comment ref="M455" authorId="0">
      <text>
        <r>
          <rPr>
            <sz val="10"/>
            <color indexed="81"/>
            <rFont val="Tahoma"/>
            <family val="2"/>
            <charset val="204"/>
          </rPr>
          <t>Один из лучших ранних (от всходов до созревания плодов 92-108 дней) розовоплодных низкорослых сортов для выращивания в пленочных теплицах и открытом грунте. Растение детерминатное, высотой до 1 м. Плоды многокамерные, крупные, массой до 200 г, с высоким содержанием ликопина и сахара. Рекомендуются для свежих летних салатов и консервирования кусочками. Особенно аппетитно и эффектно смотрятся нарезки томатов разного цвета. Урожайность одного растения до 6 кг. Посев на рассаду — в конце марта — начале апреля. Пикировка — в фазе первого настоящего листа. Высадка рассады в теплицы — в мае. Схема посадки: 40х50 см.</t>
        </r>
        <r>
          <rPr>
            <sz val="8"/>
            <color indexed="81"/>
            <rFont val="Tahoma"/>
            <family val="2"/>
            <charset val="204"/>
          </rPr>
          <t xml:space="preserve">
</t>
        </r>
      </text>
    </comment>
    <comment ref="M456" authorId="1">
      <text>
        <r>
          <rPr>
            <sz val="8"/>
            <color indexed="81"/>
            <rFont val="Tahoma"/>
            <family val="2"/>
            <charset val="204"/>
          </rPr>
          <t xml:space="preserve">Универсальный, высокоурожайный среднеспелый сорт с растянутым периодом плодоношения. Не требует сложного ухода и подойдет даже начинающим огородникам. Для выращивания в открытом грунте и под пленочными укрытиями. Период от всходов до первого сбора плодов – 105-125 дней. Растения детерминантные, высотой 35-60 см. Плоды сливовидные, плотные, очень мясистые, массой 60-80 г. Отличаются повышенным содержанием сахаров и изысканным вкусом. Отлично подходят для засолки, переработки и свежего потребления. Хорошо хранятся и транспортируются. Урожайность – 6-8 кг/м2.
Посев .Выращивают через рассаду с обязательной пикировкой в фазе 1-2 настоящих листьев. Рассаду высаживают в возрасте 60-65 дней, размещая на 1 м2 4-5 шт.
</t>
        </r>
      </text>
    </comment>
    <comment ref="M457" authorId="1">
      <text>
        <r>
          <rPr>
            <sz val="9"/>
            <color indexed="81"/>
            <rFont val="Tahoma"/>
            <family val="2"/>
            <charset val="204"/>
          </rPr>
          <t>Ультраскороспелый, крупноплодный детерминантный гибрид. Отличается дружным плодоношением и обеспечивает самый ранний массовый урожай уже на 83-95 день после всходов. За сезон даёт от 13 до 15 кг/м 2 вкуснейших томатов. В средней полосе рекомендуется для пленочных укрытий, в южных регионах – для открытого грунта. Растения мощные, высотой 60-80 см, первое соцветие закладывают над 5-7 листом, последующие – через 1-2 листа. Плоды массой 200-300 г, плотные, без зеленого пятна у плодоножки, не растрескиваются. Томаты хороши в свежих салатах, отлично подходят для кулинарии и приготовления ароматных летних соусов. Гибрид легко переносит высокие температуры воздуха и почвы, устойчив к вирусу табачной мозаики, альтернариозу, вершинной и корневой гнилям, Плоды хорошо транспортируются и хранятся достаточно продолжительное время.</t>
        </r>
      </text>
    </comment>
    <comment ref="M458" authorId="0">
      <text>
        <r>
          <rPr>
            <sz val="8"/>
            <color indexed="81"/>
            <rFont val="Tahoma"/>
            <family val="2"/>
            <charset val="204"/>
          </rPr>
          <t xml:space="preserve">Ультраскороспелый, высокоурожайный сорт с длительным периодом плодоношения. От всходов до начала сбора плодов 75-85 дней. Предназначен для выращивания в открытом и защищенном грунте. Растения детерминантные, высотой 40-60 см, не пасынкуются. Плоды округлые, устойчивы к растрескиванию, массой 80-100 г в открытом грунте, и до 150 г. в пленочных теплицах. Вкус превосходный, томаты сладкие, сочные, мясистые. Рекомендуются для потребления в свежем виде, цельноплодного консервирования и переработки на томатопродукты. Урожайность –13-15 кг/м2. Сорт устойчив к недостаточной освещенности и пониженным температурам. 
</t>
        </r>
      </text>
    </comment>
    <comment ref="M459" authorId="1">
      <text>
        <r>
          <rPr>
            <sz val="8"/>
            <color indexed="81"/>
            <rFont val="Tahoma"/>
            <family val="2"/>
            <charset val="204"/>
          </rPr>
          <t>Производитель рекомендует культивировать томат в открытом грунте и под пленочными укрытиями.Растение низкорослое, на открытой грядке вырастает не более 70 см, в теплице 90-100 см. Томат очень скороспелый, через 85-90 суток от появления всходов снимают первый урожай. Плоды округлые или плоскоокруглые, в технической зрелости бледно-зеленые, без пятна. О биологической спелости свидетельствует темно-красный оттенок помидоров.Первое соцветие завязывается над 4-5 листом, и далее идет формирование через один лист. Плодовые кисти представлены в основном простым типом строения, но встречаются и промежуточные. Каждая кисть несет от 4 до 9 томатов весом 110-130 г.Урожайность в среднем достигает 6-9 кг на 1 кв.м. Плоды имеют очень привлекательный товарный вид — выровненные и по массе, и по размеру. Помидоры плотные, хорошо транспортируются.
На разрезе открываются 3 семенных камеры, мякоть сочная. Толщина стенки 5-7 мм. Вкус насыщенный, с преобладанием сладких оттенков.</t>
        </r>
      </text>
    </comment>
    <comment ref="M460" authorId="1">
      <text>
        <r>
          <rPr>
            <sz val="8"/>
            <color indexed="81"/>
            <rFont val="Tahoma"/>
            <family val="2"/>
            <charset val="204"/>
          </rPr>
          <t xml:space="preserve">Детерминантный ранний сорт для выращивания в открытом грунте и пленочных укрытиях. Плоды, ровной овальной формы 90-100 г., могут достигать 120 г. Урожайность 8-9 кг/м2. Срок созревания 90-110 дней с момента появления первых всходов. Высота куста 50-60 см, без формирования, растение может вырасти выше. Отличительные характеристики: Холодостойкость;Ароматные, с высокими вкусовымикачествами;Плоды не растрескиваются;Свежие томаты могут храниться до 2 месяцев; Иммунитет к фитофторозу;Не является штамбовым, не содержит ГМО; Можно заготавливать свой посевной материал, не вырождается. Садить можно в парнике и в открытом грунте. Томат Столыпин – это действительно сорт, а не гибрид, поэтому кусты компактные и не ветвятся сами.
</t>
        </r>
      </text>
    </comment>
    <comment ref="M461" authorId="1">
      <text>
        <r>
          <rPr>
            <sz val="10"/>
            <color indexed="81"/>
            <rFont val="Tahoma"/>
            <family val="2"/>
            <charset val="204"/>
          </rPr>
          <t xml:space="preserve"> </t>
        </r>
        <r>
          <rPr>
            <sz val="9"/>
            <color indexed="81"/>
            <rFont val="Tahoma"/>
            <family val="2"/>
            <charset val="204"/>
          </rPr>
          <t>Детерминантный низкорослый сорт с крепкими побегами.Особенности кустов:высота стеблей 60-70 см;количество плодоносных ветвей 7-8;листья темно-зеленые, плотные;    облиственность выраженная;на гроздьях завязывается по 5-6 помидоров.Сроки созревания среднеранние – через 103-110 дней от появления всходов.Описание плодов:средняя масса 200-220 г; универсальность использования;нерастрескивающаяся кожица;мягкая, нежная, умеренно сочная мякоть;возможность длительного хранения;семенных камер 4-5;уровень сахаров 5%.
Во вкусе преобладают сладкие нотки, есть легкая гармоничная кислинка.</t>
        </r>
      </text>
    </comment>
    <comment ref="M462" authorId="1">
      <text>
        <r>
          <rPr>
            <sz val="8"/>
            <color indexed="81"/>
            <rFont val="Tahoma"/>
            <family val="2"/>
            <charset val="204"/>
          </rPr>
          <t xml:space="preserve">Отличный салатный сорт для теплиц и открытого грунта. Среднеспелый. Период от всходов до первого сбора плодов 110-115 дней. Растения детерминантные, высотой 70-100 см. Плоды крупные, массой 240-300 г. Мякоть сладкая, с пониженным содержанием органических кислот, с высоким содержанием каротина. Урожайность 6-7 кг/м 2 . Рекомендуется для диетического питания.
</t>
        </r>
      </text>
    </comment>
    <comment ref="M463" authorId="0">
      <text>
        <r>
          <rPr>
            <sz val="8"/>
            <color indexed="81"/>
            <rFont val="Tahoma"/>
            <family val="2"/>
            <charset val="204"/>
          </rPr>
          <t xml:space="preserve">Растение штамбовое, прямостоячее, слабоветвистое, высотой 40-45 см. Плодоношение растянутое. Для открытого грунта. Не требует пасынкования и подвязки. Ультраскороспелый: созревание плодов наступает на 82-121 день после появления всходов. Плоды красные, мясистые, удлиненно-овальные с носиком (сливовидной формы), гладкие, массой 50-60. Рекомендуется для садово-огородных участков, приусадебных и мелких фермерских хозяйств; для употребления в свежем виде, засолки и цельноплодного консервирования.
</t>
        </r>
      </text>
    </comment>
    <comment ref="M464" authorId="0">
      <text>
        <r>
          <rPr>
            <sz val="8"/>
            <color indexed="81"/>
            <rFont val="Tahoma"/>
            <family val="2"/>
            <charset val="204"/>
          </rPr>
          <t xml:space="preserve">Скороспелый (95-100 дней от всходов до плодоношения) сорт для выращивания в открытом грунте. Посев на рассаду в конце марта – начале апреля. Пикировка в фазе первого настоящего листа. Высадка в грунт в конце мая-начале июня. Растение штамбовое, компактное, высотой до 50 см. Плоды красные, плоскоокруглые, слаборебристые, очень вкусные. Масса плодов до 200 г. Не пасынкуется.. Ценится за высокую отдачу урожая, особенно в первую декаду сбора, до массового проявления фитофтороза. Устойчив к вершинной и корневым гнилям. Использование универсальное. Подвязка, регулярные подкормки, сбор плодов в бланжевой спелости с последующим дозариванием увеличивает выход урожая до 3 -3,5 кг с растения.
</t>
        </r>
      </text>
    </comment>
    <comment ref="M466" authorId="1">
      <text>
        <r>
          <rPr>
            <sz val="8"/>
            <color indexed="81"/>
            <rFont val="Tahoma"/>
            <family val="2"/>
            <charset val="204"/>
          </rPr>
          <t xml:space="preserve">Раннеспелый гибрид (период от полных всходов до начала созревания плодов 90-95 дней от всходов до начала созревания). Рекомендуется для производства ранней продукции в открытом грунте и пленочных теплицах. Растение детерминантное, высотой 110-130 см. Плод округлый с носиком, плотный, мясистый, массой 160-190 г, с высокими вкусовыми и товарными качествами. Урожайность за первых два сбора 5-6 кг/м2, общая урожайность 19-20 кг/м2. Прекрасно подходит для всех видов консервирования и потребления в свежем виде. Обладает хорошей транспортабельностью и устойчивостью к заболеваниям.
Посев на рассаду в марте. Пикировка в фазе 1-2-х настоящих листьев. Посадка рассады - в середине  мая под пленку, в  начале июня - в открытый грунт. Возраст  рассады - 60-65 дней (в фазе пяти-семи настоящих листьев). Схема посадки 50х40 см.
</t>
        </r>
      </text>
    </comment>
    <comment ref="M467" authorId="1">
      <text>
        <r>
          <rPr>
            <sz val="8"/>
            <color indexed="81"/>
            <rFont val="Tahoma"/>
            <family val="2"/>
            <charset val="204"/>
          </rPr>
          <t xml:space="preserve">Раннеспелый, высокоурожайный крупноплодный гибрид. С каждого растения получают 10-15 кг томатов! Созревание плодов начинается через 95-100 дней после появления всходов. Рекомендуется для пленочных теплиц в средней полосе и для открытого грунта в южных регионах. Растения индетерминантные, высотой 1,6-1,8 м, с укороченными междоузлиями. За сезон на каждом кусте формируется 5-7 полноценных кистей с 5-7 плодами в каждой. Томаты интенсивной красной окраски, очень плотные, массой 250-400 г. Особенностью гибрида является то, что у 60-80% плодов на вершине имеется “носик”, что большая редкость для плоско-округлых томатов. Мякоть очень вкусная, сахарная на разломе, с оптимальным сочетанием сахаристости и кислотности. Гибрид используют для свежего потребления и переработки на томатопродукты. </t>
        </r>
      </text>
    </comment>
    <comment ref="M468" authorId="1">
      <text>
        <r>
          <rPr>
            <sz val="8"/>
            <color indexed="81"/>
            <rFont val="Tahoma"/>
            <family val="2"/>
            <charset val="204"/>
          </rPr>
          <t xml:space="preserve">«Благовест» считается раннеспелым сортом, который радует своим плодами уже на 100-101 сутки после появления первых росточков.Гибридный куст среднего роста, который достигает 150-180 см;листья довольно крупные, темно-зеленого цвета и на поверхности немного опушены;ветви длинные и раскидистые;цветки небольшие, самоопыляющиеся;плоды имеют округлую форму и их масса обычно до 110 грамм. Цвет ярко-красный, поверхность помидоров глянцевая.Достоинства гибрида Благовест :высокий уровень всхожести семечек;отменная урожайность;раннеспелость;дружное созревание томатов;отличное здоровье кустов;устойчивость к колебаниям температурных условий;универсальность применения томатов;транспортабельность.
</t>
        </r>
      </text>
    </comment>
    <comment ref="M469" authorId="1">
      <text>
        <r>
          <rPr>
            <sz val="8"/>
            <color indexed="81"/>
            <rFont val="Tahoma"/>
            <family val="2"/>
            <charset val="204"/>
          </rPr>
          <t>Среднеранний детерминантный крупноплодный гибрид - 60-65 дней от высадки рассады. Легко переносит жару, мощный листовой аппарат хорошо укрывает плоды от солнечных ожогов. Плоды - округлой формы, ярко-красного цвета без зеленого пятна, с глянцевым блеском, выровненные в течение всего периода сбора. Средняя масса - 250-300 г. Содержание сухого вещества - 5,5-6,2%. Идеальные вкусовые качества, интенсивный аромат, песочная структура мякоти. Устойчив к растрескиванию даже при перепадах влажности почвы. Хорошо хранится, пригоден для транспортировки на большие расстояния.</t>
        </r>
      </text>
    </comment>
    <comment ref="M470" authorId="1">
      <text>
        <r>
          <rPr>
            <sz val="8"/>
            <color indexed="81"/>
            <rFont val="Tahoma"/>
            <family val="2"/>
            <charset val="204"/>
          </rPr>
          <t xml:space="preserve">Популярный, высокоурожайный среднеспелый сорт, период отвсходов до созревания 115-120 дней. Предназначен для выращивания в открытом грунте и под пленочными укрытиями. Урожайность высокая, 8-12 кг/ м2. Растения детерминантные, сильнорослые, высотой до 170 см. Плоды очень крупные, массой 110-250 г, при первом сборе до 400 г, сердцевидной формы, мясистые, с тонкой кожицей. Вкус классический “помидорный” – сладкий, с чуть заметной кислинкой. Один из лучших сортов для употребления в свежем виде и приготовления соков. </t>
        </r>
      </text>
    </comment>
    <comment ref="M471" authorId="1">
      <text>
        <r>
          <rPr>
            <sz val="8"/>
            <color indexed="81"/>
            <rFont val="Tahoma"/>
            <family val="2"/>
            <charset val="204"/>
          </rPr>
          <t>Кусты детерминантного типа, высокорослые. В теплице «вымахивают» до 180 см и более. Стебли тонкие и довольно хрупкие, требующие подвязки к опоре. Растения активно образуют боковые побеги и нуждаются в пасынковании в течение всего периода вегетации.Плоды «Бычьего сердца розового» считаются одними из лучших по потребительским качествам. Они крупные, в среднем, массой 250-350 г, сердцевидные, красивого малиново-розового цвета. На нижних кистях нередко вырастают «гиганты» весом 500-600 и даже 700 г.
Мякоть плодов сочная, плотная, сладкая, с настоящим «помидорным» ароматом. Срок созревания томатов средний: первые помидоры поспевают на кустах через 110 дней после появления полных всходов.</t>
        </r>
      </text>
    </comment>
    <comment ref="M472" authorId="0">
      <text>
        <r>
          <rPr>
            <sz val="8"/>
            <color indexed="81"/>
            <rFont val="Tahoma"/>
            <family val="2"/>
            <charset val="204"/>
          </rPr>
          <t xml:space="preserve">Раннеспелый (101-105 дней от всходов до плодоношения) среднерослый (1,0-1,5 м) гибрид, рекомендован для выращивания в пленочных теплицах и под временными укрытиями.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за счет перевода точки роста на боковой побег («пасынок»). Плоды округлой формы, крупные, массой 120-140 г, плотные, тяжелые. Прекрасно подходят для приготовления свежих салатов и цельноплодного консервирования. Гибрид отличается стабильно высокой урожайностью, устойчивостью к стрессовым условиям, резким перепадам температуры и влажности. Схема посадки 40х50 см. Гибрид устойчив к возбудителям вируса табачной мозаики, кладоспориоза, фузариоза. Урожайность одного растения 4,5-5,0 кг.
</t>
        </r>
      </text>
    </comment>
    <comment ref="M473" authorId="1">
      <text>
        <r>
          <rPr>
            <sz val="8"/>
            <color indexed="81"/>
            <rFont val="Tahoma"/>
            <family val="2"/>
            <charset val="204"/>
          </rPr>
          <t xml:space="preserve">Сорт раннеспелый ,от всходов до созревания плодов 95-110 дней. Урожайность до 15 кг/м2. Универсального грунта. Растение детерминантное, компактное, высотой до 60 см в открытом грунте (не пасынкуется), до 1,2 м в закрытом. Соцветие простое 5-6 плодов. Плоды удлиненно-цилиндрической формы со слабой ребристостью, двухкамерные, интенсивно красного цвета, массой 50-70 г. Сорт транспортабельный, лежкий, отличных вкусовых качеств в свежем виде, а также рекомендуется для цельноплодного консервирования и засолки. 
Посев: 2-я половина марта, при t° почвы 20-25°С. Семена обрабатывают в марганцовке, промывают, проращивают. Высевают на глубину 1 см по схеме 3х1,5 см и ставят на солнечное место.
Высадка рассады: с конца мая (когда минует угроза заморозков) по схеме: 70 см между рядами, 50 см между растениями.
</t>
        </r>
      </text>
    </comment>
    <comment ref="M474" authorId="1">
      <text>
        <r>
          <rPr>
            <sz val="8"/>
            <color indexed="81"/>
            <rFont val="Tahoma"/>
            <family val="2"/>
            <charset val="204"/>
          </rPr>
          <t>Сорт томатов Дамский угодник относится к категории среднеспелых. Растение принадлежит к индетерминантному типу. Куст высокорослый, может вырастать до 1,6-1,8 м, иногда даже выше. Стебель у томатов крепкий, с умеренной способностью к образованию побегов. Соцветие относится к промежуточному типу. В кисти обычно формируются до 8 завязей, однако полного развития достигают только 3-5 штук.Плод томатов у данного сорта имеет цилиндрическую форму.  Его вытянутая верхушка напоминает носик. Благодаря этому многие относят форму томатов к перцевидной. Помидоры отличаются повышенной плотностью мякоти.Кожица у томата Дамский угодник, судя по фото и отзывам дачников, тонкая и гладкая. Вместе с тем, она очень прочная и глянцевая. Мякоть у помидоров этого сорта очень мясистая, но нежная на вкус.</t>
        </r>
      </text>
    </comment>
    <comment ref="M475" authorId="1">
      <text>
        <r>
          <rPr>
            <sz val="8"/>
            <color indexed="81"/>
            <rFont val="Tahoma"/>
            <family val="2"/>
            <charset val="204"/>
          </rPr>
          <t>Томат «Красная стрела» — полудетерминантный вид. Имеет конечную точку роста, не требует контроля высоты. Светло-зеленые вытянутые листья имеют характерные «рваные» края. Цветок имеет ярко-желтый, самоопыляемый. При правильном уходе каждый цветок способен образовать жизнеспособную завязь. Характерной особенностью данного сорта является образование 12 кистей, при этом закладка будущих гроздей образуется через один лист. Грозди состоят из 8-10 помидор.Высокий урожай обеспечивается большим количеством приблизительно одинаковых по массе плодов:кожура тонкая, прочная, без трещин.Цвет: ярко-малиновый.Возможно присутствие желтого пятна у плодоножки, которое имеет свойство исчезать в процессе созревания.Поверхность гладкая, без неровностей, глянцевая.Внутри плотная мякоть без пустот, незначительное количество мелких семян. «Красная стрела» хорошо подходит для употребления как в свежем виде, так и для консервации, домашней томатной пасты или сока.</t>
        </r>
      </text>
    </comment>
    <comment ref="M476" authorId="1">
      <text>
        <r>
          <rPr>
            <sz val="8"/>
            <color indexed="81"/>
            <rFont val="Tahoma"/>
            <family val="2"/>
            <charset val="204"/>
          </rPr>
          <t xml:space="preserve">Ранний гибрид, вступает в плодоношение через 100-105 дней от всходов. Растения детерминантные, мощные, хорошо облиственные, высотой 120-130 см. На кусте формируется 5-6 простых кистей по 5-6 плодов в кисти. Первая кисть закладывается над 7-9 листом, последующие – через 1-2 листа. Плоды массой 200-250 г, округлые, плотные, интенсивной красной окраски без зеленого пятна у плодоножки, универсального назначения, отличных вкусовых и товарных качеств. Урожайность 19-20 кг/м2. Гибрид устойчив к альтернариозу, фузариозу, ВТМ.Посев семян на рассаду с обязательной пикировкой в фазе одного-двух настоящих листьев. Растения высаживают в возрасте 45-55 дней, размещая на 1 кв.м 4-5 шт. 
</t>
        </r>
      </text>
    </comment>
    <comment ref="M477" authorId="1">
      <text>
        <r>
          <rPr>
            <sz val="8"/>
            <color indexed="81"/>
            <rFont val="Tahoma"/>
            <family val="2"/>
            <charset val="204"/>
          </rPr>
          <t xml:space="preserve">Ультраранний, крупноплодный, высокоурожайный гибрид очень раннего срока созревания. Позволяет получать 19-20 кг/м². Первые томаты снимают на 90-100 день после всходов. Растения индетерминантные, средней высоты, с короткими междоузлиями. Первое соцветие закладывается над 6-7 листом, последующие – через 3 листа. Плоды без зеленого пятна у плодоножки, плотные, массой 120-180 г, очень вкусные и ароматные. Гибрид устойчив к основным болезням культуры, хорошо переносит перепады температуры воздуха и влажности почвы.
</t>
        </r>
      </text>
    </comment>
    <comment ref="M478" authorId="1">
      <text>
        <r>
          <rPr>
            <sz val="8"/>
            <color indexed="81"/>
            <rFont val="Tahoma"/>
            <family val="2"/>
            <charset val="204"/>
          </rPr>
          <t xml:space="preserve">Крупноплодный (плоды 350-400 г) среднеспелый сорт (период от всходов до созревания 110-115 дней). Рекомендуется для выращивания в открытом грунте и пленочных теплицах.  Растение  индетерминантное. Плоды  плоско-округлые, мясистые, устойчивые к растрескиванию, хорошо переносят транспортировку и хранение. По вкусу очень сладкие, сочные, с прекрасным ароматом. Идеальный сорт для салатов, подходит для легкой кулинарной обработки.Выращивают через рассаду с обязательной пикировкой в фазе 1-2 настоящих листьев. Рассаду высаживают в возрасте 60-65 дней, размещая на 1 м2 3-4 шт. Растения подвязывают и формируют в 1-2 стебля. Обязательным является удаление боковых побегов (пасынков).
</t>
        </r>
      </text>
    </comment>
    <comment ref="M479" authorId="1">
      <text>
        <r>
          <rPr>
            <sz val="8"/>
            <color indexed="81"/>
            <rFont val="Tahoma"/>
            <family val="2"/>
            <charset val="204"/>
          </rPr>
          <t xml:space="preserve">Популярный ультраскороспелый отечественный гибрид для открытого и защищенного грунта. От всходов до плодоношения – 85-95 дней. Гибрид жаро- и холодостойкий, стабильно завязывает плоды в условиях +7°С ночью, +13...+15°С днем, не сбрасывая завязей. Супердетерминантный, не требует пасынкования. Соцветия закладывает группами по три вместо одного. Растения формируют за счет пасынка из-под каждой группы из 3-х соцветий. На кусте высотой 1,2 м образуется 12-15 кистей. Кисть простая, с 7-9 плодами массой 120-180 г. Вкус отличный, томаты сладкие, сочные. Используются в свежем виде и для консервирования. Урожайность высокая, 10-15 кг/м2. Гибрид устойчив к вирусным болезням, кладоспориозу, фузариозу, галловым нематодам.Посев семян на рассаду с обязательной пикировкой в фазе одного-двух настоящих листьев. Растения высаживают в возрасте 45-55 дней, размещая на 1 м2 4-5 шт.
</t>
        </r>
      </text>
    </comment>
    <comment ref="M480" authorId="1">
      <text>
        <r>
          <rPr>
            <sz val="8"/>
            <color indexed="81"/>
            <rFont val="Tahoma"/>
            <family val="2"/>
            <charset val="204"/>
          </rPr>
          <t>Выдающийся детерминантный гибрид для производства ранней продукции в пленочных теплицах (средняя полоса) и в открытый грунт в южных регионах. Важнейшие характеристики – отменный вкус плодов, хорошая адаптация к условиям выращивания, отличная завязываемость в широком диапазоне температур, высокая устойчивость к комплексу болезней. Гибрид вступает в плодоношение через 90-95 дней от всходов. Высота растений 110-130 см. Первая кисть закладывается после 7 листа. В кистях формируется до 8 плодов массой 160-200 г. Томаты имеют аппетитный "рыночный" вид – интенсивный и равномерный красный цвет и красивую форму. Урожайность 20-22 кг/кв. м.</t>
        </r>
      </text>
    </comment>
    <comment ref="M481" authorId="1">
      <text>
        <r>
          <rPr>
            <sz val="8"/>
            <color indexed="81"/>
            <rFont val="Tahoma"/>
            <family val="2"/>
            <charset val="204"/>
          </rPr>
          <t xml:space="preserve">Кусты Перцевидного красного индетерминантные, высотой около 160 см. Стебли мощные и крепкие. Созревает через 105-110 суток после прорастания посевов – сорт среднеранний. Томаты средние, массой до 120 г. Они ярко-красного цвета, а форма похожа на болгарский перец, присутствуют острые носики. Кожица плотная, мякоть мясистая, вкусная и ароматная.Плюсы:отличный вкус;интересный вид;длительное стабильное плодоношение;универсальное использование;плоды не растрескиваются; можно выращивать под открытым небом.
</t>
        </r>
      </text>
    </comment>
    <comment ref="M482" authorId="1">
      <text>
        <r>
          <rPr>
            <sz val="8"/>
            <color indexed="81"/>
            <rFont val="Tahoma"/>
            <family val="2"/>
            <charset val="204"/>
          </rPr>
          <t xml:space="preserve">Перцевидный оранжевый  — индетерминантный высокорослый сорт, который требует пасынкования и подвязки.Высота стеблей 1,6-1,8 м;умеренная ветвистость и облиственность;плодоносных кистей 7-8;на гроздьях по 6-8 помидорок, созревает в средние сроки  — через 115 дней от всходов.Описание помидоров: средняя масса в пределах 135-165 г;окраска насыщенно-оранжевая;форма аккуратная и вытянутая, как у перцев;мякоть умеренно-сочная, малосеменная;кожица устойчивая к растрескиванию.
Во вкусе преобладают сахаристые сладкие нотки.
</t>
        </r>
      </text>
    </comment>
    <comment ref="M483" authorId="0">
      <text>
        <r>
          <rPr>
            <sz val="8"/>
            <color indexed="81"/>
            <rFont val="Tahoma"/>
            <family val="2"/>
            <charset val="204"/>
          </rPr>
          <t xml:space="preserve">Среднеранний (108-110 дней от всходов до плодоношения) среднерослый (до 1,5 м) гибрид, рекомендован для пленочных и остекленных теплиц. Посев на рассаду в конце марта – начале апреля.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плоскоокруглой формы, гладкие, массой 110-130 г. Рекомендуются для приготовления салатов, цельноплодного консервирования. Гибрид отличается способностью завязывать плоды даже при резких перепадах температур и высокой влажности воздуха. Схема посадки 40х60 см. Гибрид устойчив к возбудителям вируса табачной мозаики, кладоспориоза, фузариоза. Урожайность одного растения 5,0-5,2 кг.
</t>
        </r>
      </text>
    </comment>
    <comment ref="M484" authorId="1">
      <text>
        <r>
          <rPr>
            <sz val="8"/>
            <color indexed="81"/>
            <rFont val="Tahoma"/>
            <family val="2"/>
            <charset val="204"/>
          </rPr>
          <t xml:space="preserve">Скороспелый сорт, период от всходов до начала сбора плодов 103-110 дней. Предназначен для выращивания в открытом грунте и пленочных теплицах. Растения индетерминантные, высотой 1,2-1,5 м, с продолжительным плодоношением. Плоды крупные, массой около 300 г, уникальной грушевидной формы, сочные, мясистые, сахарные на разломе, с превосходным вкусом. Великолепно подходят для свежих салатов, соков, любой кулинарной переработки и зимних заготовок. Урожайность высокая – 9-11 кг/м2. </t>
        </r>
      </text>
    </comment>
    <comment ref="M485" authorId="0">
      <text>
        <r>
          <rPr>
            <sz val="8"/>
            <color indexed="81"/>
            <rFont val="Tahoma"/>
            <family val="2"/>
            <charset val="204"/>
          </rPr>
          <t>Среднего срока созревания гибрид (115 дней от всходов до плодоношения), предназначенный для выращивания в пленочных теплицах и под временными укрытиями. Растения мощные,  темными крупными листьями. Плоды очень крупные до 400 г, ярко-розовые, ровные, гладкие. Преимущественно салатного назначения. Мякоть плодов нежная, сочная, вкусная, "тающей" консистенции. Для того, чтобы плоды не растрескивались необходимо поддерживать влажность воздуха и не пересушивать почву. Плоды содержат в 2 раза больше провитамина А, чем обычные томаты. Рекомендуется для детского и диетического питания. Плотность посадки 2,8-3,0 раст/м2. Урожайность (средняя) 8-11 кг/раст.</t>
        </r>
        <r>
          <rPr>
            <sz val="8"/>
            <color indexed="81"/>
            <rFont val="Tahoma"/>
            <charset val="204"/>
          </rPr>
          <t xml:space="preserve">
</t>
        </r>
      </text>
    </comment>
    <comment ref="M486" authorId="1">
      <text>
        <r>
          <rPr>
            <sz val="8"/>
            <color indexed="81"/>
            <rFont val="Tahoma"/>
            <family val="2"/>
            <charset val="204"/>
          </rPr>
          <t>Сажать томат Розовый Слон можно как в грунт, так и в теплицу или в парник.Помидор относится к сортам со среднеранними сроками созревания – урожай можно собирать через 112 дней после появления всходов;кусты детерминантного типа, в высоту вырастают до 120-170 см;на растениях формируется много боковых побегов, поэтому томат нужно регулярно пасынковать;куст Слона достаточно мощный,форма розовых плодов плоскоокруглая, немного сплющенная;масса томатов большая – от 300 до 1000 грамм;
на каждом кусте может вызреть от пяти до восьми плодов;кожура у плодов блестящая, очень плотная, не склонна к растрескиваниям;мякоть помидора Розовый Слон сахаристая, сладко-кислая, сочная;плоды хорошо переносят транспортировку, не портятся во время хранения;помидоры сорта Розовый Слон устойчивы к основным «томатным» инфекциям, таким как, фитофтороз, фузариоз, альтернариоз;не интересует томат и вредителей – они редко атакуют кусты этого сорта;урожайность у сорта средняя – с каждого куста можно снять от трех до четырех килограмм помидоров;учитывая габариты куста, рекомендуется сажать не более двух растений на одном квадратном метре.</t>
        </r>
      </text>
    </comment>
    <comment ref="M487" authorId="1">
      <text>
        <r>
          <rPr>
            <sz val="8"/>
            <color indexed="81"/>
            <rFont val="Tahoma"/>
            <family val="2"/>
            <charset val="204"/>
          </rPr>
          <t xml:space="preserve">Сорт среднеспелый,  от полных всходов до плодоношения около 110 дней. Индетерминантный,  формирует высокорослые растения (до1,8 м). Закладка первого соцветия над 6-7-м листом, последующих– через 1-2 листа. Плоды сердцевидной формы, плотные, многокамерные, массой 200-250 г (первые плоды до350 г). Окраска зрелого плода малиново-розовая. Вкусовые  качества  отличные.  Средняя  урожайность  сорта –  6,5  -7,2 кг/м2. Ценность сорта – высокая урожайность, отличный вкус, оригинальная форма и окраска плодов.
</t>
        </r>
      </text>
    </comment>
    <comment ref="M488" authorId="1">
      <text>
        <r>
          <rPr>
            <sz val="8"/>
            <color indexed="81"/>
            <rFont val="Tahoma"/>
            <family val="2"/>
            <charset val="204"/>
          </rPr>
          <t>Кусты высокорослые, индетерминантные, требуют подвязки и формирования. Томат в высоту достигает 1,6-1,8 м в теплицах. Листья большие, темные. Соцветия промежуточные, то есть плоды находятся не в два ряда, а более беспорядочно. В среднем на кисти завязывается 2-3 плода.Плоды салатного назначения, среднеспелого созревания. Форма грушевидная с сильно выраженными ребрами, плотность мякоти средняя. В зрелом виде помидоры красные, красивые, с глянцевым блеском. В широкой части плода находятся 4-6 камер. Средняя масса 200 г, максимальная 250 г. Вкус хороший.</t>
        </r>
      </text>
    </comment>
    <comment ref="M489" authorId="1">
      <text>
        <r>
          <rPr>
            <sz val="8"/>
            <color indexed="81"/>
            <rFont val="Tahoma"/>
            <family val="2"/>
            <charset val="204"/>
          </rPr>
          <t>Новый, урожайный (19-20 кг/м 2 ) кистевой гибрид. Вступает в плодоношение в ранние сроки, через 105-110 дней от всходов. Куст индетерминантный, компактный. Первая кисть закладывается после 6-7 листа, последующие – через 1-2 листа, что крайне редко для томата индета. В кисти формируется 8-10 красных округлых плодов массой 150-170 г. Томаты без зеленого пятна, с сильно глянцевой кожицей, мясистые –стенки толстые, плацента с семенами очень маленькая. Товарные качества снятых плодов сохраняются 2,5-3 недели. Гибрид высокоустойчив к комплексу болезней.</t>
        </r>
      </text>
    </comment>
    <comment ref="M490" authorId="1">
      <text>
        <r>
          <rPr>
            <sz val="9"/>
            <color indexed="81"/>
            <rFont val="Tahoma"/>
            <family val="2"/>
            <charset val="204"/>
          </rPr>
          <t>Томат Чудо-детки черри – высокорослый индетерминант. Характеристика плодов включает:средняя масса 5-7 г; форма напоминает вишню;окраска ярко-красная;   мякоть нежная, сочная;семян немного, семенных камер 2; вкус с преобладанием сладости.Отдача урожая наступает в ранние сроки – через 90-96 дней от всходов.
Какие признаки присущи кустам:высота достигает 1,6-1,8 м;на кистях завязывается по 20-40 плодов;умеренная облиственность;прочность стеблей.
Помидоры идеальны для консервирования в маленькие баночки.</t>
        </r>
      </text>
    </comment>
    <comment ref="M491" authorId="1">
      <text>
        <r>
          <rPr>
            <sz val="8"/>
            <color indexed="81"/>
            <rFont val="Tahoma"/>
            <family val="2"/>
            <charset val="204"/>
          </rPr>
          <t>"Чудо рынка» считается штамбовым и полудетерминантным сортом томатов, кусты которого получаются до 120, реже 150 см. больше рекомендован наоборот, как сорт открытого грунта, но в теплицах тоже неплохо растет. Имеет хорошую устойчивость ко многим типичным для помидор заболеваниям.Томаты считаются среднепоздними, когда с момента окончания высадки рассады и до сбора первого урожая проходит где-то 110-120 дней.Зрелые томаты классического, яркого красного цвета;по форме чаще округлы и немного вытянутые, средние;вес где-то 200-300 это зрелые плоды, но встречаются и 600 гр;количество камер 4-5;сухого вещества 6%;готовый, собранный урожай неплохо переносит и транспортировку, и последующее хранение.С кв.м. получают и 12, и 14 кг крепких, красивых помидор. Для теплицы показатели ниже, 8-12 кг, но тоже неплохо.</t>
        </r>
      </text>
    </comment>
    <comment ref="M492" authorId="1">
      <text>
        <r>
          <rPr>
            <sz val="8"/>
            <color indexed="81"/>
            <rFont val="Tahoma"/>
            <family val="2"/>
            <charset val="204"/>
          </rPr>
          <t>Японский краб – это индетерминатная (высокорослая) культура, для которой характерно развитие куста без остановки роста центрального стебля. Побеги растения не особенно толстые, но крепкие. Высота каждого достигает 2-х м в открытом грунте и 1,5 – в теплице.Период плодоношения Японского краба начинается примерно через 110 дней после посева семян и заканчивается с наступлением морозов. В теплице его продолжительность составляет около 2-х месяцев.Плоды Японского краба крупные, плоскокруглой формыпо мере созревания становятся насыщенными розовыми.Мякоть сочная, хоть и относительно плотная в районе плодоножки, вкус выраженный томатный, внутри содержится небольшое количество семян. Японский краб – это так называемые салатные помидоры. Поэтому по большей части их используют для приготовления салатов, пасты, соков, морсов и соусов..</t>
        </r>
      </text>
    </comment>
    <comment ref="M494" authorId="1">
      <text>
        <r>
          <rPr>
            <sz val="8"/>
            <color indexed="81"/>
            <rFont val="Tahoma"/>
            <family val="2"/>
            <charset val="204"/>
          </rPr>
          <t>Ранний крупноплодный салатный сорт для парников и теплиц. Высокорослый, до 2-х метров в ЗГ. Плоды красные, блестящие, ребристые, грушевидные, средняя масса 200-300 грамм. Вкус плодов – отличный. Один их лучших салатных сортов. Также подходит для приготовления томатного сока и пасты. Очень хорошо отзывается на органо-минеральные подкормки во время роста и цветения. Для увеличения общего урожая необходимо удалять лишние пасынки, оставив не более 3-х на растении. Плоды содержат много Ликопина и сахара. В ОГ плоды более ребристые, чем в ЗГ.</t>
        </r>
      </text>
    </comment>
    <comment ref="M495" authorId="0">
      <text>
        <r>
          <rPr>
            <sz val="8"/>
            <color indexed="81"/>
            <rFont val="Tahoma"/>
            <family val="2"/>
            <charset val="204"/>
          </rPr>
          <t>Неповторимый и запоминающийся, высокоурожайный сорт для пленочных теплиц и открытого грунта. По срокам созревания – среднеспелый, от всходов до плодоношения 108-112 дней. Растения индетерминантные, высотой 1,8-2,0 м. Плоды крупные, плоско-округлые, уникальной окраски, очень красивые, массой 150-200 г (отдельные до 400 г). Вкус превосходный, томаты сочные, мясистые, ароматные. Великолепны в свежем виде, в салатах, подходят для кулинарии.</t>
        </r>
        <r>
          <rPr>
            <sz val="8"/>
            <color indexed="81"/>
            <rFont val="Tahoma"/>
            <charset val="204"/>
          </rPr>
          <t xml:space="preserve">
</t>
        </r>
      </text>
    </comment>
    <comment ref="M496" authorId="0">
      <text>
        <r>
          <rPr>
            <sz val="8"/>
            <color indexed="81"/>
            <rFont val="Tahoma"/>
            <family val="2"/>
            <charset val="204"/>
          </rPr>
          <t xml:space="preserve">Среднеспелый высокоурожайный сорт для пленочных теплиц, вступает в плодоношение на 110 день от полных всходов. Растение индетерминантное, высотой 1,5 м. Формируется в один стебель с удалением всех пасынков. Плоды цилиндрические, гладкие, редкого янтарно-оранжевого цвета, массой 85-95 г, с прекрасным вкусом, с повышенным содержанием ликопина – мощного природного антиоксиданта. Для свежего потребления и консервирования. Товарная урожайность 9-10 кг/м2. Устойчив к фузариозу и кладоспориозу. 
</t>
        </r>
      </text>
    </comment>
    <comment ref="M497" authorId="1">
      <text>
        <r>
          <rPr>
            <sz val="8"/>
            <color indexed="81"/>
            <rFont val="Tahoma"/>
            <family val="2"/>
            <charset val="204"/>
          </rPr>
          <t xml:space="preserve">Один из самых вкусных томатов с зернистой, словно арбуз, мякотью. Среднеспелый индетерминантный (высота растений в теплице – до 2 м) гибрид начинает плодоносить на 111-115 день от появления всходов. Очень урожайный. Плоды круп- ные, массой 260-300 г, собраны в кисти по 4-8 в каждой. Необычная форма помидоров и нежная, тающая во рту мякоть быстро сделают этот томат вашим любимцем. Плоды устойчивы к растрескиванию и отлично завязываются даже в жаркую погоду. Идеально подходят для бутербродов, фарширования, соусов и сальсы. Гибрид устойчив к вертициллезу. Продуктивность в теплице (при хорошей агротехнике) – до 7-8 кг с куста. В южных регионах можно выращивать в открытом грунте.
</t>
        </r>
      </text>
    </comment>
    <comment ref="M498" authorId="1">
      <text>
        <r>
          <rPr>
            <sz val="8"/>
            <color indexed="81"/>
            <rFont val="Tahoma"/>
            <family val="2"/>
            <charset val="204"/>
          </rPr>
          <t>Холодостойкий и неприхотливый гибрид. Подойдет огородникам с небольшим опытом. Очень отзывчив на качество ухода - удивит урожаем даже бывалых овощеводов. Раннеспелый, вступает в плодоношение через 105-110 дней от всходов. Растения индетерминантные, высотой 180-200 см. Первое соцветие закладывается над 8 листом, последующие – через 2 листа. Кисти простые с 5-6 плодами массой 150-200 г. Томаты плоскоокруглые, плотные; лежат 2 недели без ухудшения качества. Транспортабельные. Вкус сбалансированный по кислотности и сладости, превосходный для гибрида. Урожайность в пленочной теплице 22-25 кг/м 2 . Гибрид устойчив к фузариозному увяданию, ВТМ, кладоспориозу.</t>
        </r>
      </text>
    </comment>
    <comment ref="M499" authorId="1">
      <text>
        <r>
          <rPr>
            <sz val="8"/>
            <color indexed="81"/>
            <rFont val="Tahoma"/>
            <family val="2"/>
            <charset val="204"/>
          </rPr>
          <t>Великолепный раннеспелый салатный томат с ярко-алой мякотью от известнейшего французского производителя семян фирмы Clause. Растения индетерминантные, высотой до 2 м. Плоды крупные, многокамерные, массой 350-700 г, собраны в кисти по 3-5 штук, созревают с июля по сентябрь. Мякоть буквально тает во рту! Эти помидоры незаменимы для салатов и бутербродов, а благодаря небольшому количеству семян идеально подходят для соусов и приготовления густых ароматных соков. Гибрид высокоустойчив к ВТМ, вертициллезу и фузариозу, среднеустойчив к корневой нематоде. Растения высокопродуктивны и нуждаются в регулярных подкормках. В средней полосе рекомендуем прищипывать точки роста над 7-8 кистью.</t>
        </r>
      </text>
    </comment>
    <comment ref="M500" authorId="1">
      <text>
        <r>
          <rPr>
            <sz val="8"/>
            <color indexed="81"/>
            <rFont val="Tahoma"/>
            <family val="2"/>
            <charset val="204"/>
          </rPr>
          <t xml:space="preserve">Новый деликатесный сорт для любителей салатных томатов. Плоды очень богаты каротином (провитамином А) и имеют необычный вкус – фруктово-сладкий, без малейшей кислинки. Сорт раннеспелый, первые плоды созревают через 102-110 дней от всходов. Растения индетерминантные, высотой 1,5-1,8 м. Завязываемость плодов высокая. Плоды привлекают превосходным товарным видом: ярким цветом, сильным глянцем, классической сердцевидной формой, насыщенным ароматом. Томаты мясистые, малосемянные, массой 200-300 г. Сорт рекомендуется для детского, диетического питания и переработки на сок. Сок имеет целебные свойства.Растения подвязывают и формируют в 2-3 стебля. Обязательным является удаление пасынков и старых нижних листьев. При нормировании количества завязей в кистях можно получить плоды массой 500-600 г. </t>
        </r>
      </text>
    </comment>
    <comment ref="M501" authorId="1">
      <text>
        <r>
          <rPr>
            <sz val="8"/>
            <color indexed="81"/>
            <rFont val="Tahoma"/>
            <family val="2"/>
            <charset val="204"/>
          </rPr>
          <t>Популярный крупноплодный сорт с необычной окраской плодов. Среднеспелый, растение индетерминантное, среднеоблиственное, высотой 160-200 см.Плоды массой до 400 грамм, при повторном сборе – около 300 грамм, слаборебристые, многокамерные, мясистые, сладкие, с превосходными вкусовыми качествами. Окраска зрелого плода – оранжевая. Пригоден для выращивания в открытом и защищенном грунте. Сорт салатного назначения.</t>
        </r>
      </text>
    </comment>
    <comment ref="M502" authorId="1">
      <text>
        <r>
          <rPr>
            <sz val="8"/>
            <color indexed="81"/>
            <rFont val="Tahoma"/>
            <family val="2"/>
            <charset val="204"/>
          </rPr>
          <t xml:space="preserve">Томат Вишня красная предназначен для выращивания в открытом грунте и под пленочными укрытиями.Тип роста – индетерминантный, что означает неограниченный.Томат Вишня красная образует полураскидистый средневетвистый крепкий куст более 2 м высотой.Томат Вишня красная имеет ранний срок созревания. Урожай начинают собирать на четвертый месяц от даты посева. При выращивании необходима подвязка к опоре (кольям или шпалере).Томат Вишня красная относится к мелкоплодным сортам группы черри. Один помидор весит около 15-20 г. Созревает в длинных красивых кистях. Плоды имеют округлую форму, гладкую поверхность, красную окраску при созревании. Томаты выровненные по всему кусту. Число гнезд – 2-3 шт. Свежие помидоры сорта имеют сладкий вкус. И его и качество оценивают, как хорошее и отличное. Кожица склонна к растрескиванию.  
</t>
        </r>
      </text>
    </comment>
    <comment ref="M503" authorId="0">
      <text>
        <r>
          <rPr>
            <sz val="9"/>
            <color indexed="81"/>
            <rFont val="Tahoma"/>
            <family val="2"/>
            <charset val="204"/>
          </rPr>
          <t xml:space="preserve">Раннеспелый (92-96 дней от всходов до плодоношения) высокорослый (более 200 см) сорт, рекомендован для выращивания в пленочных теплицах и открытом грунте (с подвязкой к кольям). Выращивают рассадным способом. После высадки растение формируют в один стебель, удаляя все «пасынки». Плоды округлой формы, желтого цвета, массой 15-20 г. Особую декоративность растениям придает длинная кисть с 20-40 плодами, которые имеют превосходный, сладкий вкус. Урожайность одного растения 1,0- 2,0 кг.
</t>
        </r>
      </text>
    </comment>
    <comment ref="M504" authorId="0">
      <text>
        <r>
          <rPr>
            <sz val="8"/>
            <color indexed="81"/>
            <rFont val="Tahoma"/>
            <family val="2"/>
            <charset val="204"/>
          </rPr>
          <t xml:space="preserve">Среднеспелый (созревание наступает на 112 день после полных всходов) высокорослый (индетерминантный) сорт для выращивания под пленочными укрытиями. Плоды плоскоокруглые, слаборебристые, бурого цвета, с плотной кожицей, массой 110 г. Сладкая мякоть имеет насыщенный вкус и сильный аромат. Сорт устойчив к кладоспориозу и ВТМ. Товарная урожайность 10 кг/м?. В темноплодных томатах больше сухих веществ, витаминов и антиоксидантов, чем в традиционных красных. Кроме того, антоцианы, придающие тёмный цвет плодам защищают от рака, сердечно-сосудистых болезней, продлевают молодость. Так же такие томаты имеют свойства афродизиака. Посев на рассаду — в конце марта – начале апреля. Пикировка — в фазе первого настоящего листа. Высадка рассады — в начале-середине мая в возрасте 45-50 дней. После высадки растения формируют в один стебель, удаляя все «пасынки». Схема посадки: 40х60 см.
</t>
        </r>
      </text>
    </comment>
    <comment ref="M505" authorId="0">
      <text>
        <r>
          <rPr>
            <sz val="8"/>
            <color indexed="81"/>
            <rFont val="Tahoma"/>
            <family val="2"/>
            <charset val="204"/>
          </rPr>
          <t xml:space="preserve">Среднеранний (107-110 дней от всходов до плодоношения) высокорослый (1,5-2,0 м) гибрид, рекомендован для пленочных теплиц.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растение в один стебель, удаляя все «пасынки». Плоды округлой формы, массой 110-120 г, сладкие, вкусные. Для засолки, маринования, приготовления вкусных свежих летних салатов. Схема посадки 40х60 см. Гибрид устойчив к возбудителям вируса табачной мозаики, кладоспориоза, фузариоза. Урожайность одного растения 4,0-4,5 кг.
</t>
        </r>
      </text>
    </comment>
    <comment ref="M506" authorId="1">
      <text>
        <r>
          <rPr>
            <sz val="8"/>
            <color indexed="81"/>
            <rFont val="Tahoma"/>
            <family val="2"/>
            <charset val="204"/>
          </rPr>
          <t xml:space="preserve">Сорт – выше всяких похвал! Отличная урожайность и потрясающий деликатесный вкус! Рекомендуется для закрытого и открытого грунта. Среднеспелый – формирует первые плоды через 115-125 дней. Растение индетерминантное, крепкое, в теплице высотой 1,8-2,0 м. Плоды* сердцевидные, крупные, массой 400-600 г (отдельные до 800 г), собраны в увесистые кисти. Мякоть мясистая, сахарная, очень сладкая с насыщенным томатным вкусом. Томат идеально подходит для салатов и переработки на томатопродукты. Урожайность 12-15 кг/м2. </t>
        </r>
      </text>
    </comment>
    <comment ref="M508" authorId="1">
      <text>
        <r>
          <rPr>
            <sz val="10"/>
            <color indexed="81"/>
            <rFont val="Tahoma"/>
            <family val="2"/>
            <charset val="204"/>
          </rPr>
          <t>Р</t>
        </r>
        <r>
          <rPr>
            <sz val="8"/>
            <color indexed="81"/>
            <rFont val="Tahoma"/>
            <family val="2"/>
            <charset val="204"/>
          </rPr>
          <t>астения индетерминантного типа в теплице вырастают до 3 метров. Созревание среднепозднее — 117-125 дней после всходов,бразильский тепличный сорт.Преимущества:иммунитет к большинству "помидорных" заболеваний;средний размер плодов и плотная шкурка делают их универсальными;долгая сохранность собранного урожая в комнатных условиях;продуктивность (5 кг с одного растения при стандартной агротехнике); недостаток света не влияет на формирование завязей, урожайность и вкусовые качества;устойчивость к перепадам температур и возвратным весенним заморозкам; хорошие вкусовые качества.
На 1 кв. м. допустимо высаживать не более 3-ех кустов, иначе урожай и размеры томатов уменьшаются.</t>
        </r>
      </text>
    </comment>
    <comment ref="M509" authorId="1">
      <text>
        <r>
          <rPr>
            <sz val="8"/>
            <color indexed="81"/>
            <rFont val="Tahoma"/>
            <family val="2"/>
            <charset val="204"/>
          </rPr>
          <t xml:space="preserve">Продуктивный сорт, устойчивый к фитофторозу. Надежный источник томатов с августа до октября. В средней полосе рекомендуется для теплиц, в южных регионах – для открытого грунта. Плодоносит на 115-120 день от всходов. Растения индетерминантные, высотой 1,8-2,2 м. Плоды-сливки массой 65-75 г, плотные, с высоким содержанием каротина и великолепным вкусом. Лежкие, хорошо хранятся. Урожайность 8-9 кг/м2.:
</t>
        </r>
      </text>
    </comment>
    <comment ref="M510" authorId="1">
      <text>
        <r>
          <rPr>
            <sz val="8"/>
            <color indexed="81"/>
            <rFont val="Tahoma"/>
            <family val="2"/>
            <charset val="204"/>
          </rPr>
          <t xml:space="preserve">Среднепоздний высокоурожайный сорт томата для пленочных теплиц. Пользуется популярностью среди овощеводов-любителей, так как является неиссякаемым источником томатов с начала августа вплоть до заморозков. Плоды созревают на 117 день после полных всходов. Растение индетерминантное, высотой 2 м. Плод овальный, гладкий, розовый, массой 50-70 г. Вкус отличный, с благоприятным сочетанием органических кислот и сахаров. Рекомендуется для свежего потребления и цельноплодного консервирования. Урожайность – 7-10 кг/м2.
</t>
        </r>
      </text>
    </comment>
    <comment ref="M511" authorId="1">
      <text>
        <r>
          <rPr>
            <sz val="8"/>
            <color indexed="81"/>
            <rFont val="Tahoma"/>
            <family val="2"/>
            <charset val="204"/>
          </rPr>
          <t xml:space="preserve">Высокоурожайный сорт с плодами отличного вкуса и оригинальной формы. Томаты наиболее крупные из всей серии Де Барао. По срокам созреванияx – среднеспелый, первый сбор плодов проводят на 110-120 день после всходов. Рекомендуется для теплиц в средней полосе и открытого грунта в южных регионах. Растения индетерминантные, высотой 1,8-2,0 м. Томаты* очень плотные, массой 100-150 г. Используют для салатов и переработки на томатопродукты. Плоды небольших размеров подходят для консервирования, отлично сохраняют форму и не растрескиваются. Урожайность 10-11 кг/ м 2 .
</t>
        </r>
      </text>
    </comment>
    <comment ref="M512" authorId="0">
      <text>
        <r>
          <rPr>
            <sz val="8"/>
            <color indexed="81"/>
            <rFont val="Tahoma"/>
            <family val="2"/>
            <charset val="204"/>
          </rPr>
          <t xml:space="preserve">Среднеранний (106-110 дней от всходов до плодоношения) индетерминантный (с неограниченным ростом) гибрид, рекомендован для пленочных и зимних теплиц. Посев на рассаду в середине-конце марта. Пикировка рассады в фазе первого настоящего листа. Высадка рассады в теплицы в начале-середине мая в возрасте 45 дней. Обязательна подвязка растений через несколько дней после высадки. Формируют в один стебель, удаляя все «пасынки». Плоды плоскоокруглой формы, с идеально ровной поверхностью, массой 130-150 г. Предназначены для консервирования и великолепно подходят для приготовления свежих салатов. Растения хорошо завязывают плоды при ранних сроках посадки. Схема посадки 40х60 см. Гибрид устойчив к возбудителям вируса табачной мозаики, кладоспориоза, фузариоза, а также генетически устойчив к растрескиванию и вершинной гнили плодов. Урожайность одного растения 4,5-5,5 кг.
</t>
        </r>
      </text>
    </comment>
    <comment ref="M513" authorId="0">
      <text>
        <r>
          <rPr>
            <sz val="8"/>
            <color indexed="81"/>
            <rFont val="Tahoma"/>
            <family val="2"/>
            <charset val="204"/>
          </rPr>
          <t xml:space="preserve">Среднеспелый (110-115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Плоды  округлой формы, гладкие, прочно прикрепляются к плодоножке и не осыпаются после созревания, массой 100-110 г. Плоды с повышенным содержанием сахаров, прекрасно подходят для цельноплодного консервирования, приготовления свежих летних салатов. Гибрид устойчив к возбудителям вируса табачной мозаики, кладоспориоза, фузариоза, а также устойчив к растрескиванию. Урожайность одного растения 4,5-5,0 кг.
</t>
        </r>
      </text>
    </comment>
    <comment ref="M514" authorId="0">
      <text>
        <r>
          <rPr>
            <sz val="8"/>
            <color indexed="81"/>
            <rFont val="Tahoma"/>
            <family val="2"/>
            <charset val="204"/>
          </rPr>
          <t xml:space="preserve">Один из самых ранних крупноплодных высокорослых гибридов (110-115 дней от всходов до плодоношения), индетерминантный (с неограниченным ростом) гибрид, рекомендован для пленочных и остекленных теплиц. Посев на рассаду в конце февраля – начале марта. Пикировка рассады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9-11-м листом, далее они следуют через три листа. Формируют в один стебель, удаляя все «пасынки» и нижние листья, а так же прищипывают точку роста в конце вегетации. Плоды плоскоокруглой формы, гладкие, средней массой 160-180 г, лучший результат до 500 г. Вкус отличный, плоды великолепно подходят для приготовления свежих салатов. Благодаря устойчивости к растрескиванию пригоден для консервирования, транспортировки, хранения в течение дух недель. Схема посадки 40х60 см. Гибрид устойчив к возбудителям вируса табачной мозаики, кладоспориоза, фузариоза. Урожайность одного растения 6,0-6,5 кг.
</t>
        </r>
      </text>
    </comment>
    <comment ref="M515" authorId="1">
      <text>
        <r>
          <rPr>
            <sz val="9"/>
            <color indexed="81"/>
            <rFont val="Tahoma"/>
            <family val="2"/>
            <charset val="204"/>
          </rPr>
          <t>Потрясающий вкус и урожайность! Растения среднеспелые, индетерминантные. Начало созревания плодов приходится на 110-115 день от всходов. Они ярко-красные, крупные, массой 250-280 г, сахаристые на разломе, практически не содержат семян. Мякоть очень вкусная, сладкая, с легкой кислинкой и фруктовыми нотками. Отлично подходит для бутербродов, салатов, чатни и соусов. Гибрид высокоустойчив к вертициллезному увяданию. При регулярных подкормках способен дать свыше 20 кг плодов с 1 м2 (в защищенном грунте). В средней полосе рекомендуем прищипывать точки роста над 7-8 кистью.</t>
        </r>
      </text>
    </comment>
    <comment ref="M516" authorId="0">
      <text>
        <r>
          <rPr>
            <sz val="8"/>
            <color indexed="81"/>
            <rFont val="Tahoma"/>
            <family val="2"/>
            <charset val="204"/>
          </rPr>
          <t>Среднепоздний (115-120 дней от всходов до плодоношения) индетерминантный (с неограниченным ростом) высокорослый гибрид, рекомендован для пленочных и остекленных теплиц, пленочных тоннелей.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11-12-м листом, затем они следуют через 3 листа. Необходимо проводить прищипку соцветий, оставляя не более 4-5 цветков. Формируют в один стебель, удаляя все «пасынки», а так же прищипывают точку роста в конце вегетации, оставляя 7-8 кистей. Плоды плоскоокруглой формы, идеально ровные, очень крупные, массой 300-350 г, максимально до 500 г, ароматные, вкусные, нежные. Плоды выравнены в пределах кисти и в пределах растения. Гибрид преимущественно салатного направления, подходит для консервирования. Схема посадки 40х60 см. Гибрид устойчив к возбудителям вируса табачной мозаики, кладоспориоза, фузариоза. Урожайность очень высокая - до 40 кг/м2.</t>
        </r>
        <r>
          <rPr>
            <sz val="8"/>
            <color indexed="81"/>
            <rFont val="Tahoma"/>
            <charset val="204"/>
          </rPr>
          <t xml:space="preserve">
</t>
        </r>
      </text>
    </comment>
    <comment ref="M517" authorId="1">
      <text>
        <r>
          <rPr>
            <sz val="9"/>
            <color indexed="81"/>
            <rFont val="Tahoma"/>
            <family val="2"/>
            <charset val="204"/>
          </rPr>
          <t xml:space="preserve">Настоящая "томатная фабрика"! Скороспелый и очень урожайный гибрид с продолжительным периодом плодоношения. От всходов до начала созревания плодов – 95-100 дней. Растения индетерминантные, высотой 1,8-2 м. Первая кисть закладывается над 6-7 листом, последующие через 1-2 листа; в каждой – по 5-6 плодов. Выровненные, массой 180-200 г, яркого малинового цвета, они хорошо транспортируются. Мякоть нежная, сладкая, гармоничного вкуса. Максимальный урожай – 22-24 кг/кв. м </t>
        </r>
      </text>
    </comment>
    <comment ref="M518" authorId="1">
      <text>
        <r>
          <rPr>
            <sz val="8"/>
            <color indexed="81"/>
            <rFont val="Tahoma"/>
            <family val="2"/>
            <charset val="204"/>
          </rPr>
          <t>Настоящий конвейер по производству томатов! Спелые плоды с этих мощных индетерминантных растений высотой 180-200 см снимают уже спустя 105-110 дней после появления всходов. Первая кисть закладывается над 6-7 листом, последующие – через 1-2 листа. Помидоры массой 130-150 г собраны в кисти по 7-10 штук. Не забудьте обеспечить кистям надежную опору! Насыщенно-красные, плотные, с толстыми стенками томаты не имеют зеленого пятна у плодоножки. Они отлично транспортируются и длительное время хранятся. Гибрид умеренно устойчив к фузариозу, вершинной и корневой гнилям, бурой и бактериальной пятнистости листьев. В средней полосе рекомендуем выращивать в теплицах, в южных регионах – в открытом грунте. При хорошей агротехнике урожайность может достигать 12-18 кг/м 2.</t>
        </r>
      </text>
    </comment>
    <comment ref="M519" authorId="1">
      <text>
        <r>
          <rPr>
            <sz val="8"/>
            <color indexed="81"/>
            <rFont val="Tahoma"/>
            <family val="2"/>
            <charset val="204"/>
          </rPr>
          <t>Томат Негритенок – среднеспелый сорт, относится к индетерминантным видам. Ростом в высоту может достигать 3,5 м, принято формировать куст до 2 м, чтобы плоды получили достаточное количества питания,помидоры созревают на 130 день после всходов рассады плодоносит с середины августа в теплицах, в конце сентября в открытом грунте.Черноплодный сорт, помидоры темнеют по мере созревания, достигают биологической спелости окрашенные в черно-коричневый колер;плоды округлой формы, ребристые у основания, возле плодоножки цвет ближе к коричневому с зеленым оттенком;масса помидор с первого круга кистей достигает до 350 г, последующие будут мельче в среднем до 150 г, диаметром 6–11 см;кожица плотная, эластичная, при термической обработке целостность не нарушается;мякоть сочная без пустот, семян много, они мелкие черного цвета расположенные в шести семенных камерах. Вкус у томата «Негритенок» кисло-сладкий с выраженным запахом, свойственным помидорам.</t>
        </r>
      </text>
    </comment>
    <comment ref="M520" authorId="1">
      <text>
        <r>
          <rPr>
            <sz val="8"/>
            <color indexed="81"/>
            <rFont val="Tahoma"/>
            <family val="2"/>
            <charset val="204"/>
          </rPr>
          <t xml:space="preserve">Крупноплодный, суперурожайный, ультраранний гибрид. В пленочных теплицах даёт 18-19 кг/м2 !
Томаты начинают созревать уже на 90-96 день после всходов. Растения индетерминантные, высотой 1,8-2,0 м. Первое соцветие закладывают над 7-8 листом, последующие – через 3 листа. В каждой кисти формируется 7-9 плодов массой по 150-200 г. Томаты выравнены по форме и размеру, пятна у плодоножки нет. Мякоть очень нежная и вкусная, с повышенным содержанием витамина С.Плоды великолепны в салатах, отлично подходят для получения сока и приготовления соусов.Гибрид устойчив к бактериозу, фузариозу, фитофторозу и альтернариозу.
</t>
        </r>
        <r>
          <rPr>
            <sz val="10"/>
            <color indexed="81"/>
            <rFont val="Tahoma"/>
            <family val="2"/>
            <charset val="204"/>
          </rPr>
          <t xml:space="preserve">
</t>
        </r>
      </text>
    </comment>
    <comment ref="M521" authorId="0">
      <text>
        <r>
          <rPr>
            <sz val="8"/>
            <color indexed="81"/>
            <rFont val="Tahoma"/>
            <family val="2"/>
            <charset val="204"/>
          </rPr>
          <t xml:space="preserve">Среднеспелый сорт сибирской селекции, вступает в плодоношение на 111-115 день от полных всходов. Тип роста индетерминантный. В условиях средней полосы рекомендуется выращивать в пленочных теплицах, в южных регионах – в открытом грунте. Требует подвязки и формирования растений. Плоды массой 150-200 г, гладкие, плотные, мясистые, привлекательные внешне. Окраска незрелого плода зеленая с темно-зеленым пятном у плодоножки, зрелого - красная. Вкусные, сладкие, ароматные, с небольшим количеством семян, томаты ПЕРЦЕВИДНЫЙ ГИГАНТ вам обязательно понравятся. Они хороши и в свежих салатах, и в зимних заготовках. Урожайность товарных плодов под пленочными укрытиями 6 кг/м2. 
</t>
        </r>
      </text>
    </comment>
    <comment ref="M522" authorId="1">
      <text>
        <r>
          <rPr>
            <sz val="9"/>
            <color indexed="81"/>
            <rFont val="Tahoma"/>
            <family val="2"/>
            <charset val="204"/>
          </rPr>
          <t xml:space="preserve">У кустов томата индетерминантный тип, высота 2,5-1,6 м., среднеранний, ему требуется 103-115 дней. Плоды средние, от 70 до 150 г, перцевидные, ярко-розового цвета, иногда с носиком. Мякоть мясистая, сочная, нежная и ладкая.Плюсы: прекрасный вкус;необычная форма;высокая урожайность.
</t>
        </r>
      </text>
    </comment>
    <comment ref="M523" authorId="1">
      <text>
        <r>
          <rPr>
            <sz val="8"/>
            <color indexed="81"/>
            <rFont val="Tahoma"/>
            <family val="2"/>
            <charset val="204"/>
          </rPr>
          <t xml:space="preserve">Относится к индетерминантному высокорослому виду, в открытом грунте вырастает до 180 см, в теплицах высота может превышать 2 метра.Для Розового гиганта время от прорастания семян до первого урожая составляет примерно от 110 до 115 дней.Розовый гигант демонстрирует универсальные столовые качества. Сорт создан для свежего потребления (а это в первую очередь салаты), приготовления соков, соусов, паст. Плоды имеют тонкую кожицу, поэтому лежкость и транспортабельность низкие. Средняя урожайность Розового гиганта шесть килограммов с квадратного метра, максимальная три-четыре килограмма с куста. Сорт показывает хороший стабильный урожай. Плоды содержат на 30% больше, чем красные сорта, сахаров, пектина, витамина С, а также антиоксидантов – селена, каротина, ликопина. </t>
        </r>
      </text>
    </comment>
    <comment ref="M524" authorId="1">
      <text>
        <r>
          <rPr>
            <sz val="8"/>
            <color indexed="81"/>
            <rFont val="Tahoma"/>
            <family val="2"/>
            <charset val="204"/>
          </rPr>
          <t xml:space="preserve">Высокоурожайный среднеспелый гибрид томата для защищенного грунта. От всходов до плодоношения 110-115 дней. Растения индетерминантные, высотой 2 м и более. Плоды плотные, массой 90-120 г. Вкусовые  качества  отличные, томаты сочные, сладкие, с приятным ароматом. Плоды рекомендуются для свежего потребления, различной домашней кулинарии и цельно-плодного  консервирования. Хорошо переносят транспортировку и хранятся достаточно продолжительное время. Урожайность в весенне-летнем обороте 14-15 кг/м 2 .Посев семян на рассаду с обязательной пикировкой в фазе одного-двух настоящих листьев. Рассаду высаживают в возрасте 60-65 дней, размещая на 1 кв.м 3-4 шт. Растения подвязывают и формируют в 1-2 стебля. Обязательным является удаление боковых побегов (пасынков).
</t>
        </r>
      </text>
    </comment>
    <comment ref="M525" authorId="0">
      <text>
        <r>
          <rPr>
            <sz val="8"/>
            <color indexed="81"/>
            <rFont val="Tahoma"/>
            <family val="2"/>
            <charset val="204"/>
          </rPr>
          <t xml:space="preserve">Раннеспелый (100-105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у которых сбор плодов производится целыми соцветиями.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9-10-м листом, далее они следуют через 3 листа. Необходимо проводить прищипку соцветий, оставляя на них не более 4-5 цветков. Формируют в один стебель, удаляя все «пасынки» и нижние листья, а так же прищипывают точку роста в конце вегетации. Плоды округлой формы, гладкие, массой 80-90 г. Прекрасно подходят для приготовления свежих салатов и цельноплодного консервирования. Схема посадки 40х60 см. Гибрид устойчив к возбудителям вируса табачной мозаики, кладоспориоза, фузариоза, а так же устойчив к растрескиванию. Урожайность одного растения 3,3-3,8 кг.
</t>
        </r>
      </text>
    </comment>
    <comment ref="M526" authorId="1">
      <text>
        <r>
          <rPr>
            <sz val="8"/>
            <color indexed="81"/>
            <rFont val="Tahoma"/>
            <family val="2"/>
            <charset val="204"/>
          </rPr>
          <t>Томат Суперстейк F1 начинает плодоносить в средние сроки – через 115-125 дней от всходов. Для его кустов характерны определенные признаки:побеги высокие, нештамбовые, индетерминантные;высота стволов доходит до 2 м;на растении завязывается 7-8 кистей;на плодоносной грозди образуется 4-5 плодов;стебли бурно вегетируют, требуют формировки.Оптимальное выращивание – путем формировки в 2 стебля.Описание помидоров:средняя масса 450-500 г;окраска ярко-малиновая;мясистая, сахаристая, умеренно сочная мякоть;у плодоножки выраженная ребристость;семенных камер 4-6, семян немного;вкус сладкий с нотками кислинки.Используется для свежих салатов, приготовления на зиму соков, паст, соусов и кетчупов.</t>
        </r>
      </text>
    </comment>
    <comment ref="M527" authorId="0">
      <text>
        <r>
          <rPr>
            <sz val="8"/>
            <color indexed="81"/>
            <rFont val="Tahoma"/>
            <family val="2"/>
            <charset val="204"/>
          </rPr>
          <t xml:space="preserve">Среднеранний (100-110 дней от всходов до созревания) высокорослый урожайный гибрид для выращивания в пленочных теплицах и открытом грунте. Растение индетерминантное (с неограниченным ростом), мощное, высотой более 2 м. В кисти формируется по 8 плодов. Плоды округлой формы, одинаковые по размеру, плотные, красные, массой 80-150 г, прекрасного вкуса, для свежих салатов и консервирования. Гибрид устойчив к вертициллезу, фузариозу и кладоспориозу. Посев на рассаду — в конце февраля – начале марта. Пикировка — в фазе первого настоящего листа. Высадка рассады в теплицы — в конце апреля — начале мая. Обязательна подвязка растений через несколько дней после высадки. Формируют в один стебель, удаляя все «пасынки» и нижние листья, а также прищипывают точку роста в конце вегетации. Схема посадки: 40х60 см. Плоды собирают по мере созревания, возможен сбор кистями.
</t>
        </r>
      </text>
    </comment>
    <comment ref="M528" authorId="0">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пленочных необогреваемых теплиц. Посев на рассаду в марте. Пикировка в фазе первого настоящего листа. Высадка рассады в теплицы в мае. Формируют в один стебель, удаляя все «пасынки». Плоды банановидной формы, ярко-красной окраски, длиной 10-12 см, массой 100-120 г. В одной кисти формируется 12-15 плодов. Плоды прочно прикреплены, не осыпаются, хранятся до 2-3 недель, крепкие, кожица плотная. Прекрасно подходят для цельноплодного консервирования. Очень вкусные. Схема посадки 40х60 см. Сорт устойчив к возбудителям вируса табачной мозаики, фузариоза, кладоспориоза. Урожайность одного растения 4,5-5,5 кг.
</t>
        </r>
      </text>
    </comment>
    <comment ref="M529" authorId="0">
      <text>
        <r>
          <rPr>
            <sz val="8"/>
            <color indexed="81"/>
            <rFont val="Tahoma"/>
            <family val="2"/>
            <charset val="204"/>
          </rPr>
          <t>Популярный, необычный по окраске и вкусу салатный сорт томата. Среднеспелый, вступает в плодоношение на 110-115 день от массовых всходов. Для пленочных теплиц. Растения индетерминантные, высотой 1,7-2,0 м. Плоды крупные,мясистые, массой 200-400 г, плотные.Зрелые плоды имеют повышенное содержание сахаров и, вследствие этого,насыщенно-сладкий, десертный вкус.Нравятся детям. Подходят для приготовления сока. Урожайность – 6-7 кг/м2.Сеянцы пикируют в фазе одного-двух настоящих листьев. Растения подвязывают и формируют в 1-2 стебля. Обязательным является удаление боковых побегов (пасынков).</t>
        </r>
      </text>
    </comment>
    <comment ref="M530" authorId="1">
      <text>
        <r>
          <rPr>
            <b/>
            <sz val="10"/>
            <color indexed="81"/>
            <rFont val="Tahoma"/>
            <family val="2"/>
            <charset val="204"/>
          </rPr>
          <t xml:space="preserve"> </t>
        </r>
        <r>
          <rPr>
            <sz val="8"/>
            <color indexed="81"/>
            <rFont val="Tahoma"/>
            <family val="2"/>
            <charset val="204"/>
          </rPr>
          <t>Выдающийся гибрид последнего поколения. Его «изюминкой» можно считать большую пользу для здоровья человека и особенный вкус плодов. Гибрид раннеспелый, от всходов до начала созревания 90-95 дней. Растения индетерминантные, высотой 2 м и более. Кисти простые, компактные, с 5-6 плодами. Завязываемость высокая. Плоды массой 140-150 г, плотные, устойчивые к растрескиванию. Уровень ликопина и других антиоксидантов в мякоти значительно выше, чем у традиционных красных томатов. Вкус насыщенный, сладкий с пряным послевкусием. Гибрид устойчив к ВТМ и бронзовости, фузариозу, вертициллёзу, бактериозу и кладоспориозу. Урожайность 16-18 кг/м2.</t>
        </r>
      </text>
    </comment>
    <comment ref="M531" authorId="0">
      <text>
        <r>
          <rPr>
            <sz val="8"/>
            <color indexed="81"/>
            <rFont val="Tahoma"/>
            <family val="2"/>
            <charset val="204"/>
          </rPr>
          <t xml:space="preserve">Среднеспелый (110-120 дней от всходов до плодоношения) индетерминантный (с неограниченным ростом) сорт, рекомендован для пленочных теплиц и открытого грунта с подвязкой к кольям. Отличительной особенностью сорта является огромная разветвленная кисть, на которой образуется 50 и более плодов. Плоды розовые, сливовидной формы, массой 30-40 г, обладающие отличным десертным вкусом. Рекомендуются для приготовления салатов и цельноплодного консервирования. Плоды собирают по мере их созревания. Схема посадки 40х60 см. Сорт устойчив к вирусу табачной мозаики. Урожайность одного растения 4,0 кг.
</t>
        </r>
      </text>
    </comment>
    <comment ref="M532" authorId="0">
      <text>
        <r>
          <rPr>
            <sz val="8"/>
            <color indexed="81"/>
            <rFont val="Tahoma"/>
            <family val="2"/>
            <charset val="204"/>
          </rPr>
          <t>Раннеспелый индетерминантный (с неограниченным ростом) сорт, рекомендован для пленочных теплиц и открытого грунта с подвязкой к кольям. Отличительной особенностью сорта является большая разветвленная кисть, на которой образуется 20–30 грушевидных плодов желто-оранжевого цвета массой до 35 г. Кожица плотная, не растрескивается при созревании. Плоды обладают отличным десертным вкусом, рекомендуются для приготовления салатов и цельноплодного консервирования. Посев на рассаду — в конце марта. Пикировка — в фазе первого настоящего листа. Высадка рассады в теплицы — в конце апреля — начале мая. Обязательна подвязка растений через несколько дней после высадки. Формируют в один стебель, удаляя все «пасынки» и нижние листья, а также прищипывают точку роста в конце вегетации.</t>
        </r>
      </text>
    </comment>
    <comment ref="M533" authorId="0">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M534" authorId="0">
      <text>
        <r>
          <rPr>
            <sz val="8"/>
            <color indexed="81"/>
            <rFont val="Tahoma"/>
            <family val="2"/>
            <charset val="204"/>
          </rPr>
          <t xml:space="preserve">Один из лучших любительских сортов. Индетерминантный, высокорослый (2-3 м), рекомендуется для шпалерного выращивания, в средней полосе – в теплице, в южных регионах – в открытом грунте. Среднеспелый, от всходов до начала плодоношения 111-115 дней. Формирует за сезон 4-5 сложных кистей на стебле. В кисти созревает до 40 плодов массой от 70 до 200 г. Вес кисти 3-4 кг. Плоды в кисти созревают постепенно. Плодоношение растянутое. Урожайность с куста 15-20 кг. Вкус и лежкость плодов отличные. Сорт сравнительно устойчив к фитофторозу.
</t>
        </r>
      </text>
    </comment>
    <comment ref="M536" authorId="1">
      <text>
        <r>
          <rPr>
            <sz val="9"/>
            <color indexed="81"/>
            <rFont val="Tahoma"/>
            <family val="2"/>
            <charset val="204"/>
          </rPr>
          <t>Отличный новый отечественный гибрид баклажана для пленочных укрытий. Раннеспелый (от всходов до плодоношения 110 дней). Растение высокое. Гибрид отличается высокой завязываемостью плодов и устойчивостью к резким перепадам температуры. Плод грушевидный, длиной до 25 см, диаметром 7-9 см, темно-фиолетовый с сильным глянцем, массой в среднем 250 г. Мякоть белая, отличного вкуса. Урожайность 6,5 кг/м2. Рекомендуется для домашней кулинарии и консервирования.</t>
        </r>
      </text>
    </comment>
    <comment ref="M537" authorId="1">
      <text>
        <r>
          <rPr>
            <sz val="8"/>
            <color indexed="81"/>
            <rFont val="Tahoma"/>
            <family val="2"/>
            <charset val="204"/>
          </rPr>
          <t>Вороной – раннеспелый баклажан.Начинает приносить достойный урожай уже на 100-110 день.Внешний вид куста отличается полураскидным строением и средней высотой.Размер листьев средний. Под пленкой может достигать 80-90 см в высоте, на открытом грунте до 60-70 см.Форма спелых баклажан напоминает форму груши, немножко вытянутая.Цвет темно-фиолетовый.Вес спелого баклажана 260-400 г.Внутренняя мякоть светло-белая, без горького привкуса.Длина плода 15-20 см, диаметр 5-8 см.Вороной ценится за присущие ему высокие вкусовые характеристики, поэтому часто используется в кулинарной переработке. Особо ценится полное отсутствие горького привкуса.</t>
        </r>
      </text>
    </comment>
    <comment ref="M538" authorId="1">
      <text>
        <r>
          <rPr>
            <sz val="10"/>
            <color indexed="81"/>
            <rFont val="Tahoma"/>
            <family val="2"/>
            <charset val="204"/>
          </rPr>
          <t xml:space="preserve"> </t>
        </r>
        <r>
          <rPr>
            <sz val="8"/>
            <color indexed="81"/>
            <rFont val="Tahoma"/>
            <family val="2"/>
            <charset val="204"/>
          </rPr>
          <t>Баклажан «Дракоша» относится к раннеспелым сортам. От момента прорастания до полного созревания плода проходит от 100 до 120 дней. Можно выращивать в открытом грунте или в теплицах. Высота растения может достигать до 1 м. Цвет плодов, как и у всех баклажанов, темно-фиолетовый, кожица блестящая и гладкая. Масса одного плода около 300 г, а длина – до 21 см. Форма плода грушевидная. Сорт болезнеустойчив, что гарантирует хороший урожай. Обильно плодоносит, особенно если выращивать его в теплице. В таких условиях можно собрать до 5 кг плодов на м2. Вкус приятный, горечь отсутствует. Подходит для консервации. Сорт выведен специально для выращивания в неблагоприятных условиях. Всходит и развивается даже в малоплодородной почве. Сложного ухода не требует. Данный сорт быстро взрастает и развивается. Высокая урожайность баклажанов «Дракоша» позволит даже на небольшом участке собрать много плодов.</t>
        </r>
      </text>
    </comment>
    <comment ref="M539" authorId="1">
      <text>
        <r>
          <rPr>
            <sz val="8"/>
            <color indexed="81"/>
            <rFont val="Tahoma"/>
            <family val="2"/>
            <charset val="204"/>
          </rPr>
          <t>Баклажан «Мишутка» обладает одной яркой особенностью, благодаря которой он дает высокий урожай: одновременное образование двух-трех плодов на одной кисти.Баклажан «Мишутка»относят к поздно созревающим сортам. Растение можно выращивать как в условиях теплицы, так и в открытом грунте. Время полного созревания плодов составляет 130-145 суток. Урожайность — высокая.Баклажаны этого сорта имеют грушевидную форму и темно-фиолетовую, практически черную окраску. Масса одного овоща может достигать 250 грамм. Мякоть белая, без горчинки.В кулинарии сорт используют для консервирования, приготовления первых и вторых блюд.</t>
        </r>
      </text>
    </comment>
    <comment ref="M540" authorId="1">
      <text>
        <r>
          <rPr>
            <sz val="10"/>
            <color indexed="81"/>
            <rFont val="Tahoma"/>
            <family val="2"/>
            <charset val="204"/>
          </rPr>
          <t xml:space="preserve"> </t>
        </r>
        <r>
          <rPr>
            <sz val="9"/>
            <color indexed="81"/>
            <rFont val="Tahoma"/>
            <family val="2"/>
            <charset val="204"/>
          </rPr>
          <t>Раннеспелый, 95-115 дней с момента появления первых всходов до технической спелости.Плоды средние, темно-фиолетовые с глянцевой тонкой кожицей, не вытянутые; масса до 330 грамм. Вкусовые качества отличные, вкус без горечи. Урожайность высокая, 4,4-5,2 с квадратного метра.Сорт отлично подходит даже для средней полосы России за счет того, что перепады температур не страшны ему, а раннее созревание позволяет собрать урожай до наступления холодов. Его можно выращивать как в открытом грунте, так и в условиях теплиц. Уход такой же, как и за другими сортами и гибридами баклажанов.</t>
        </r>
      </text>
    </comment>
    <comment ref="M541" authorId="1">
      <text>
        <r>
          <rPr>
            <sz val="8"/>
            <color indexed="81"/>
            <rFont val="Tahoma"/>
            <family val="2"/>
            <charset val="204"/>
          </rPr>
          <t xml:space="preserve">Сорт баклажана Робин Гуд можно назвать уникальным, одним из самых лучших как по вкусовым качествам, так и по урожайности. Плоды завязываются уже через 90 дней после посева. Одинаково хорошо растет и плодоносит в любом грунте – этот сорт хорошо приспосабливается к любым условиям.Плоды Робин Гуда с блестящей сиреневой кожурой вырастают до 20 см в длину и 8-9 см в диаметре. Эти лиловые «бочонки» весом до 300 г обладают хорошими вкусовыми качествами. Кожица у них тонкая, а мякоть нежная, без горечи почти без семян. Сорт пригоден для сушки, жарки, засолки, маринования. Из него получается вкусная икра и любые салаты.Куст сорта Робин Гуд низкорослый, боковых побегов мало, но на них хорошо завязываются плоды. Так как плодоношение обильное, рекомендуется устанавливать подпорки, к которым во время роста подвязывают растения.
</t>
        </r>
      </text>
    </comment>
    <comment ref="M542" authorId="1">
      <text>
        <r>
          <rPr>
            <sz val="8"/>
            <color indexed="81"/>
            <rFont val="Tahoma"/>
            <family val="2"/>
            <charset val="204"/>
          </rPr>
          <t>Это высокоурожайный, среднеранний сорт. Куст средней высоты, сомкнутый. В период плодоношения растение вступает через три месяца со дня посева семян. Сорт выращивают в теплицах и под открытым небом. Начинает ветвиться рано, с большим количеством боковых побегов. Урожайность сорта от семи с половиной до десяти килограммов на метр квадратный.Баклажаны среднего размера. Вес до двухсот граммов. Длина от четырнадцати до семнадцати сантиметров. Форма цилиндрическая. Баклажаны темно-фиолетовые, с глянцевой поверхностью. На чашечке шипы либо отсутствуют совсем, либо очень редкие. Мякоть не горчит, белого цвета, плотной консистенции . Прекрасно подходит для консервации и домашней кулинарии.</t>
        </r>
      </text>
    </comment>
    <comment ref="M543" authorId="1">
      <text>
        <r>
          <rPr>
            <sz val="8"/>
            <color indexed="81"/>
            <rFont val="Tahoma"/>
            <family val="2"/>
            <charset val="204"/>
          </rPr>
          <t xml:space="preserve">Раннеспелый сорт для открытого и защищенного грунта. Срок созревания 107-112 дней. Растение среднерослое. Рекомендуется для выращивания во всех регионах России. Плоды грушевидные, фиолетовые, массой 120-240 г. Мякоть белая, без горечи (перед использованием не требует вымачивания), отличного вкуса. Один из лучших сортов для приготовления икры.Посев на рассаду проводят в конце февраля – начале марта, пикировку – в фазе одного-двух настоящих листьев. Высадка рассады под пленочные укрытия - в середине мая, в открытый грунт – в начале июня. Схема посадки 60х40 см. К концу июля на растении оставляют 5-6 самых крупных завязей, остальные цветы и завязи удаляют. Дальнейший уход заключается в поливах, подкормках и рыхлении. </t>
        </r>
      </text>
    </comment>
    <comment ref="M544" authorId="1">
      <text>
        <r>
          <rPr>
            <sz val="8"/>
            <color indexed="81"/>
            <rFont val="Tahoma"/>
            <family val="2"/>
            <charset val="204"/>
          </rPr>
          <t>Крупноплодный раннеспелый гибрид с рекордной урожайностью-8-9 кг/м 2 ! Сбор плодов начинают на 55-60 день после высадки рассады. Гибрид отлично завязывает плоды даже при перепадах температуры. Растения высокие. Баклажаны крупные, набирают массу до 900 г! Шипов на чашечке нет. Мякоть с небольшим количеством семян, без горечи, плотная и нежная. Гибрид устойчив к грибным заболеваниям.</t>
        </r>
      </text>
    </comment>
    <comment ref="M545" authorId="1">
      <text>
        <r>
          <rPr>
            <sz val="8"/>
            <color indexed="81"/>
            <rFont val="Tahoma"/>
            <family val="2"/>
            <charset val="204"/>
          </rPr>
          <t xml:space="preserve">Среднеспелый сорт, период от полных всходов до плодоношения 55-67 дней. Растение кустовое. Плод дисковидный с зубчатыми краями, массой 300-500 г. Плоды очень выровненные, гладкие, белые, с плотной мякотью белого цвета. Прекрасно подходят для всех видов кулинарной переработки, цельноплодного консервирования, прекрасно сохраняют свои качества в замороженном виде. Сорт высокоурожайный, устойчив к болезням.
</t>
        </r>
      </text>
    </comment>
    <comment ref="M546" authorId="1">
      <text>
        <r>
          <rPr>
            <sz val="8"/>
            <color indexed="81"/>
            <rFont val="Tahoma"/>
            <family val="2"/>
            <charset val="204"/>
          </rPr>
          <t>Смесь раннеспелых, высокоурожайных и неприхотливых патиссонов. В неё входят сорта: Зонтик – 50% (плоды белого цвета) и Карапуз® – 50% (плоды желтого цвета). От всходов до первого сбора 45-50 дней. Растения кустовые, компактные, одновременно формируют большое количество завязей. Плоды массой 80-340 г, с тонкой кожицей, нежной и очень плотной мякотью. Вкусовые качества превосходные. В кулинарии используются как кабачки и для маринования. Патиссоны отлично хранятся до конца декабря. Урожайность – 4-5 кг/м 2 .Посев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M547" authorId="0">
      <text>
        <r>
          <rPr>
            <sz val="8"/>
            <color indexed="81"/>
            <rFont val="Tahoma"/>
            <family val="2"/>
            <charset val="204"/>
          </rPr>
          <t xml:space="preserve">Среднеспелый сорт (от всходов до технической спелости примерно 60 дней). Растение кустовое, неветвящееся. Плоды тарелочной формы, слабо сегментированные, с неглубокими фестонами, в технической спелости ярко-желтые, в биологической – оранжевые, мякоть кремовая. Масса плода 250-300 г, урожайность до 5 кг/м2 (до 20 плодов с растения). Сорт ценится за стабильную урожайность при любой погоде, за выравненные плоды хорошего качества. Сорт богат каротином и витаминами группы В и РР, на что указывает его цвет, богат клетчаткой и полезными минералами – кальцием, калием, фосфором и железом, что позволяет рекомендовать его для детского и диетического питания. 
</t>
        </r>
      </text>
    </comment>
    <comment ref="M548" authorId="0">
      <text>
        <r>
          <rPr>
            <sz val="8"/>
            <color indexed="81"/>
            <rFont val="Tahoma"/>
            <family val="2"/>
            <charset val="204"/>
          </rPr>
          <t xml:space="preserve">Раннеспелый (72-75 дней от всходов до начала технической спелости), с дружным урожаем гибрид. Рекомендован для употребления в свежем, вареном и тушеном виде в качестве гарнира, в салатах, для консервирования. Растение невысокое, до 120-150 см, с низким заложением первых початков. Початок цилиндрической формы, длиной 15-18 см, диаметром 4,0-4,6 см, массой 200-210 г. Зерно сахарное, ярко-желтое, с высокими вкусовыми и технологическими качествами. Посев в грунт производят в мае на глубину 3-5 см. Схема посадки 45х45 см. Урожайность 6,2-7,0 кг/м2.
</t>
        </r>
      </text>
    </comment>
    <comment ref="M549" authorId="0">
      <text>
        <r>
          <rPr>
            <sz val="9"/>
            <color indexed="81"/>
            <rFont val="Tahoma"/>
            <family val="2"/>
            <charset val="204"/>
          </rPr>
          <t>Среднепоздний (90-95 дней от всходов до технической спелости) высокоурожайный сорт лопающейся кукурузы. Растение среднерослое, 170-180 см. Початок тонкий, конической формы, массой 200-250 г. Зерно поп-корн, желтого цвета с оранжевой верхней частью. Кукуруза предпочитает легкие, плодородные, хорошо увлажненные почвы. Посев в грунт производят в мае на глубину 3-5 см. Схема посадки 45х45 см. Сорт ценится за высокий выход (до 98%) взорванных семян. Рекомендуется для переаботки на хлопья и воздушную кукурузу. Средняя урожайность зерна 3-4 кг/м2.</t>
        </r>
        <r>
          <rPr>
            <sz val="8"/>
            <color indexed="81"/>
            <rFont val="Tahoma"/>
            <charset val="204"/>
          </rPr>
          <t xml:space="preserve">
</t>
        </r>
      </text>
    </comment>
    <comment ref="M550" authorId="1">
      <text>
        <r>
          <rPr>
            <sz val="10"/>
            <color indexed="81"/>
            <rFont val="Tahoma"/>
            <family val="2"/>
            <charset val="204"/>
          </rPr>
          <t>Раннеспелый однолетний злак относится к одним из лучших сортов кукурузы.Один из ранних, высокоуражайный сахарный сорт. Через 70 дней дает дружный урожай зерен молочной спелости. Богатый вкус и устойчивость к заболеваниям. Среднерослое растение достигает в высоту 1,5 м, имеет початки длиной от 15 до 18 см, массой до 200 гр. Зерна крупные сахаристые быстроразвариваемые с тонкой кожурой желто-оранжевого цвета отличаются сладковатым вкусом. Не теряет вкусовых качеств при заморозке и консервации.</t>
        </r>
      </text>
    </comment>
    <comment ref="M551" authorId="1">
      <text>
        <r>
          <rPr>
            <sz val="10"/>
            <color indexed="81"/>
            <rFont val="Tahoma"/>
            <family val="2"/>
            <charset val="204"/>
          </rPr>
          <t xml:space="preserve">Раннеспелый, высокоурожайный сорт сахарной кукурузы. Початок слабо конической формы, средней массой 200 г, длиной 18-20 см. Зерно желто-оранжевое, кожица зерна нежная, мякоть сладкая. Рекомендуется в свежем, консервированном виде, для замораживания. Вкусовые качества вареной и консервированной продукции хорошие. Урожайность чистых кондиционных початков 40-54 ц/га. </t>
        </r>
      </text>
    </comment>
    <comment ref="M552" authorId="0">
      <text>
        <r>
          <rPr>
            <sz val="8"/>
            <color indexed="81"/>
            <rFont val="Tahoma"/>
            <family val="2"/>
            <charset val="204"/>
          </rPr>
          <t>Махорку выращивают для изготовления махорочной (курительной) крупки, жевательного и нюхательного табака, а также для защиты растений от вредителей. Листья махорки содержат никотина в несколько раз выше (около 5-15%) чем большинство сортов табака курительного. Растение теплолюбивое, предпочитает суглинистые или супесчаные почвы, требует постоянной влагообеспеченности (при засухе снижается качество сырья). Посев на рассаду осуществляют в конце марта — апреле. Перед посевом емкость заполняют слегка влажным грунтом (три части супесчаной дерновой земли и одна часть хорошо перепревшего и просеянного перегноя),  поверхность уплотняют и разравнивают. Семена равномерно распределяют по поверхности, слегка вдавливают в субстрат, увлажняют из пульверизатора и накрывают пленкой. Посевы помещают в светлое, теплое место, поливают через поддон, каждый день проветривают (приподнимают пленку на 30 минут). Молодые растения высаживают в открытый грунт в середине — конце мая на расстоянии 50-70 см. При раскрытии 2-3-х цветков в соцветии проводят  вершкование (удаление соцветия), одновременно удаляют и часть верхних листьев. При отрастании боковых побегов на 5-7 см производят пасынкование. На растении для созревания оставля­ют 8—12 листьев.  Махорку убирают целыми растениями в фазе тех­нической зрелости листьев среднего яруса (через 30-40 дней после вершкования). Технически зрелые листья характеризуются плотной тканью, отвисают к земле, покрываются светло-желтыми пятнами, при­обретают хрупкость.</t>
        </r>
        <r>
          <rPr>
            <sz val="8"/>
            <color indexed="81"/>
            <rFont val="Tahoma"/>
            <charset val="204"/>
          </rPr>
          <t xml:space="preserve">
</t>
        </r>
      </text>
    </comment>
    <comment ref="M553" authorId="1">
      <text>
        <r>
          <rPr>
            <sz val="8"/>
            <color indexed="81"/>
            <rFont val="Tahoma"/>
            <family val="2"/>
            <charset val="204"/>
          </rPr>
          <t xml:space="preserve">Высокоурожайный среднеранний сорт. Растение высотой 150-170 см. Корзинка большая, плоская. Семена крупные, черные с серыми боковыми полосками, хорошо выполненные. Ядра особо вкусные – по биохимическим качествам ЛАКОМКА относится к группе сортов кондитерского использования. Отличается высоким содержанием железа, цинка, калия, тиамина, витамина Е. Сорт обладает высоким уровнем устойчивости к болезням культуры. Подсолнечник – теплолюбивая культура.Посев в открытый грунт проводят, когда почва прогреется до 10-12°С, на глубину 2-3 см. Подсолнечник требует плодородных, дренированных, нейтральных по кислотности почв. Растениям необходимы регулярные поливы, прополки, рыхления.
</t>
        </r>
      </text>
    </comment>
    <comment ref="M558" authorId="1">
      <text>
        <r>
          <rPr>
            <sz val="8"/>
            <color indexed="81"/>
            <rFont val="Tahoma"/>
            <family val="2"/>
            <charset val="204"/>
          </rPr>
          <t xml:space="preserve">Листья, стебли и плоды содержат эфирные масла, которые придают растению характерный легкий фруктовый аромат и приятный освежающий сладковато-пряный вкус.
Молодую зелень аниса используют в овощных и фруктовых салатах и гарнирах, семена добавляют в разнообразную выпечку и сладкие блюда. Особый вкус анис придает блюдам из капусты, моченым яблокам, применяется при консервировании патиссонов, молодых кабачков. В русской кухне анисом ароматизируют квас и кисели.
Имеет значение как хороший медонос, лекарственное и декоративное растение. 
Среднеспелый сорт, период от полных всходов до срезки на зелень 40-55 дней.
Растение средней высоты, прямостоячее. Масса одного растения 50-55 г. Урожайность зелени 1,7-1,9 кг/м². </t>
        </r>
      </text>
    </comment>
    <comment ref="M559" authorId="0">
      <text>
        <r>
          <rPr>
            <sz val="8"/>
            <color indexed="81"/>
            <rFont val="Tahoma"/>
            <family val="2"/>
            <charset val="204"/>
          </rPr>
          <t xml:space="preserve">Однолетнее растение семейства Сложноцветные. Стебли прямостоячие, 25-30 см высотой, сильно ветвистые от основания, боковые побеги отклоненные. Соцветия махровые, красно-коричневые с золотисто-желтыми пятнами.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всей зимы, а весной, высаженные в открытый грунт, образуют большой цветущий куст.
</t>
        </r>
      </text>
    </comment>
    <comment ref="M560" authorId="0">
      <text>
        <r>
          <rPr>
            <sz val="8"/>
            <color indexed="81"/>
            <rFont val="Tahoma"/>
            <family val="2"/>
            <charset val="204"/>
          </rPr>
          <t xml:space="preserve">Однолетнее растение семейства Сложноцветные высотой 80 см, сильно ветвистое от основания, боковые побеги отклоненные. Соцветия-корзинки до 15 см в диаметре, густомахровые, шаровидные, темно-оранжевые.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конце марта –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всей зимы, а весной, высаженные в открытый грунт, образуют большой цветущий куст.
</t>
        </r>
      </text>
    </comment>
    <comment ref="M561" authorId="0">
      <text>
        <r>
          <rPr>
            <sz val="8"/>
            <color indexed="81"/>
            <rFont val="Tahoma"/>
            <family val="2"/>
            <charset val="204"/>
          </rPr>
          <t xml:space="preserve">Однолетнее растение семейства Сложноцветные. Стебли прямостоячие, 20 см высотой, сильно ветвистые от основания, боковые побеги отклоненные. Соцветия-корзинки яркого оранжевого цвета, 10-12 см в диаметре.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зимы, а весной, высаженные в открытый грунт, образуют большой цветущий куст.
</t>
        </r>
      </text>
    </comment>
    <comment ref="M562" authorId="0">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крупные (8-10 см в диаметре) густомахровые, шаровидные, лимонно-желтой окраски. Цветет с июня по сентябрь. Бархатцы светолюбивы и теплолюбивы, заморозков не переносят, к почвам нетребовательны, но предпочитают плодородные легкие почвы. Выращивают, как правило, рассадным способом. Посев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расстояние между растениями 30-35 см. Используют для посадки на клумбах, в группах, для получения срезки.
</t>
        </r>
      </text>
    </comment>
    <comment ref="M563" authorId="1">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густомахровые, лимонно-желтого цвета, 8 см в диаметре. Цветет с июня до заморозков.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M564" authorId="1">
      <text>
        <r>
          <rPr>
            <sz val="8"/>
            <color indexed="81"/>
            <rFont val="Tahoma"/>
            <family val="2"/>
            <charset val="204"/>
          </rPr>
          <t xml:space="preserve"> Уникальная смесь сортов с исключительными по своей красоте и оригинальности соцветиями желтых, золотисто-желтых и оранжевых оттенков. Прямостоячий куст высотой 70-80 см, устойчив к непогоде и не полегает. Первые соцветия появляются на растениях уже в июне и цветение продолжается до заморозков. Смесь особенно рекомендуется для создания высоких рабаток, бордюров и срезки.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марта-начале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M565" authorId="1">
      <text>
        <r>
          <rPr>
            <sz val="8"/>
            <color indexed="81"/>
            <rFont val="Tahoma"/>
            <charset val="1"/>
          </rPr>
          <t xml:space="preserve">Лаванда - многолетний, вечнозеленый, сильноветвистый полукустарник, высотой 50-60 см, образующий компактную крону. Листья  ланцетолинейные, цветки собраны в колосовидные соцветия темно-фиолетовой окраски. Цветет в июне-июле на протяжении 25-30 дней.  Лаванда обладает сильным пряным ароматом, и пряно-терпким вкусом. Ее выращивают в качеств декоративного, лекарственного и пряно-ароматического растения.Выращивают рассадным способам. Семенам необходима стратификация. Семена смешивают с влажным песком и выдерживают  3-4 недели в холодильнике при температуре 3-5 градуса. Посев в марте – начале апреля. При развитии 2-3 пар листочков сеянцы пикируют в отдельные горшочки. Для лучшего ветвления у молодых растений прищипывают верхушку над 5-6 парой листьев. Высадка рассады в открытый грунт на постоянное место в начале июня, как минует угроза заморозков. Лаванда требует дренированных нейтральных почв легкого мехсостава и солнечной экспозиции. В условиях центральных регионов требует укрытия на зиму.
</t>
        </r>
      </text>
    </comment>
    <comment ref="M566" authorId="0">
      <text>
        <r>
          <rPr>
            <sz val="8"/>
            <color indexed="81"/>
            <rFont val="Tahoma"/>
            <family val="2"/>
            <charset val="204"/>
          </rPr>
          <t xml:space="preserve">Многолетнее травянистое растение из семейства Лобелиевые, культивируемое как однолетник. Побеги тонкие, стелющиеся, длиной до 40 см. Цветение обильное с июня до осени. Цветки синей, красной, рубиновой, белой окраски до 2 см в диаметре. Светолюбива, влаголюбива и холодостойка. Предпочитает рыхлые и умеренно плодородные почвы, в засушливый период необходим полив. Выращивают рассадным способом. Семена высевают в феврале-марте. Всходы появляются через 9-10 дней. Рассаду высаживают в открытый грунт во второй половине мая. Используется для посадки в подвесные кашпо и корзины, вазы, балконные ящики.
</t>
        </r>
      </text>
    </comment>
    <comment ref="M567" authorId="1">
      <text>
        <r>
          <rPr>
            <sz val="8"/>
            <color indexed="81"/>
            <rFont val="Tahoma"/>
            <family val="2"/>
            <charset val="204"/>
          </rPr>
          <t xml:space="preserve">Однолетник Высота растения 30 см Быстрорастущее,изящное растение со свисающими или стелющимися цветущими стеблями. Быстро сплетет пышный каскад из белых очаровательных цветочков на фоне нежной светло-зеленой листвы и будет радовать Вас до заморозков. Используют для выращивания на балконах, в висячих корзинах и уличных вазах.
</t>
        </r>
      </text>
    </comment>
    <comment ref="M568" authorId="1">
      <text>
        <r>
          <rPr>
            <sz val="8"/>
            <color indexed="81"/>
            <rFont val="Tahoma"/>
            <family val="2"/>
            <charset val="204"/>
          </rPr>
          <t xml:space="preserve">Однолетник,dысота растения 30 см.При выращивании в контейнерах этот сорт лобелии образует изящные каскады из множества мелких цветочков. Свисающие побеги длиной около 35 см цветут с июля до заморозков. Предназначен для выращивания на балконах,в висячих корзинах, уличных вазах. Хорошо удается в садовых цветниках, где растения приобретают стелющуюся форму, укореняются в узлах и образуют пышные ковры.
Посев.Выращивают рассадным способом. Семена не заделывают, они прорастают на свету. Посевы увлажняют из распылителя и накрывают стеклом. Всходы появляются примерно через 10 дней, растут медленно. Пикируют сеянцы через 3 недели после всходов, группками по 3-4 штуки. Рассаду высаживают в открытый грунт с середины мая. Лобелия светолюбива, влаголюбива, требует легких, нейтральных по кислотности почв с невысоким содержанием органики. 
</t>
        </r>
      </text>
    </comment>
    <comment ref="M569" authorId="1">
      <text>
        <r>
          <rPr>
            <sz val="8"/>
            <color indexed="81"/>
            <rFont val="Tahoma"/>
            <family val="2"/>
            <charset val="204"/>
          </rPr>
          <t xml:space="preserve">Быстрорастущий обильноцветущий однолетник. Сотни, если не тысячи цветов на невысоком, порядка 10-15 см, ковре нежной зеленой листвы будут радовать глаз до заморозков. Неприхотлива, не требует прищипки и формирования. Отлично смотрится в горшках и вазонах; групповые посадки украшают каменистые сады и клумбы. Можно высаживать для подбивки высокорослых многолетников. В июле посадки можно подстричь на 1/2 высоты: растения быстро восстановятся и зацветут еще обильнее. 
</t>
        </r>
      </text>
    </comment>
    <comment ref="M570" authorId="0">
      <text>
        <r>
          <rPr>
            <sz val="8"/>
            <color indexed="81"/>
            <rFont val="Tahoma"/>
            <family val="2"/>
            <charset val="204"/>
          </rPr>
          <t xml:space="preserve">Смесь популярных сортов голубой, розовой, фиолетовой, белой окраски. Растения однолетние. Стебли тонкие, сильноветвящиеся от основания, густо облиственные. Кустики компактные, шаровидные, 10-12 см высотой. Листья мелкие, ланцетные, цельные. Цветки многочисленные, до 2 см в диаметре, двугубые, на коротких цветоножках, по одному в пазухах листьев. Продолжительность и обильность цветения увеличиваются при своевременном удалении отцветших стеблей. Размножают  семенами, посев которых производят в феврале-апреле. Для равномерности посевов семена смешивают с сухим песком в соотношении 1:50 и не заделывают. Великолепно подходят для оформления клумб, цветников, особенно корзин.
</t>
        </r>
      </text>
    </comment>
    <comment ref="M571" authorId="1">
      <text>
        <r>
          <rPr>
            <sz val="8"/>
            <color indexed="81"/>
            <rFont val="Tahoma"/>
            <family val="2"/>
            <charset val="204"/>
          </rPr>
          <t xml:space="preserve">Изящное растение с каскадной формой куста, с обильно цветущими, свешивающимися побегам. Цветки темно-синие, до 2 см в диаметре, двугубые. Цветет обильно, в течение всего сезона. Мелкие семена лобелии для равномерности смешивают с сухим песком в соотношении 1:50 и не заделывают. Оптимальная для прорастания семян температура почвы 20-22 °C. Лобелия хороша в вазонах, балконных ящиках и висячих корзинах, ее высаживают в саду на подпорных стенках и в бордюрах в качестве почвопокровного растения. Для большего кущения растения прищипывают.
</t>
        </r>
      </text>
    </comment>
    <comment ref="M572" authorId="1">
      <text>
        <r>
          <rPr>
            <sz val="8"/>
            <color indexed="81"/>
            <rFont val="Tahoma"/>
            <family val="2"/>
            <charset val="204"/>
          </rPr>
          <t xml:space="preserve">Однолетник.Высота растения 15 см.Однолетнее растение со свисающими или стелющимися стеблями, высотой 10-15 см. Используют для выращивания на балконах, в висячих корзинах и уличных вазах.
Посев на рассаду в марте, поверхностно, под стекло. Семена прорастают на свету! Всходы появляются через 10-15 дней. Растут медленно, пикировка через месяц после появления всходов, группками по 2-4 растеньица. Высадка закалённой рассады в открытый грунт в середине мая с шагом 15-20см. Светолюбива, влаголюбива, требует лёгких нейтральных почв с невысоким содержанием органики.Для продолжительного и обильного цветения растениям необходим своевременный полив, регулярная прополка, рыхление и подкормка минеральными удобрениями.
</t>
        </r>
      </text>
    </comment>
    <comment ref="M573" authorId="1">
      <text>
        <r>
          <rPr>
            <sz val="8"/>
            <color indexed="81"/>
            <rFont val="Tahoma"/>
            <family val="2"/>
            <charset val="204"/>
          </rPr>
          <t xml:space="preserve">Травянистое растение с обильно цветущими, ниспадающими побегами 30-35 см длиной. Цветки темно-синего цвета, до 2 см в диаметре, двугубые, на коротких цветоножках, по одному в пазухах листьев. Цветет с июня по сентябрь. Продолжительность и обильность цветения увеличиваются при своевременном удалении отцветших стеблей. Размножают семенами, посев которых производят в феврале-марте. Семена у лобелии мелкие, поэтому для равномерности посевов их смешивают с сухим песком в соотношении 1:50 и не заделывают в почву. Рассаду высаживают в открытый грунт во второй половине мая-июне. Выращивают в вазах, горшках, балконных ящиках, висячих корзинах. Используют в качестве почвопокровных растений.
</t>
        </r>
      </text>
    </comment>
    <comment ref="M574" authorId="1">
      <text>
        <r>
          <rPr>
            <sz val="8"/>
            <color indexed="81"/>
            <rFont val="Tahoma"/>
            <family val="2"/>
            <charset val="204"/>
          </rPr>
          <t xml:space="preserve">Один из самых популярных летников для выращивания в подвесных корзинах и балконных ящиках. Образует пышные цветущие каскады с побегами длиной до 30 см и неисчислимым количеством цветков. Цветение очень длительное, с начала лета до конца сезона. Растения можно выращивать как отдельно, так и в сочетании с другими видами. Лобелия Цветочный водопад создаст великолепные композиции с петунией, пеларгонией, бальзамином, вербеной, колеусом и др. При выращивании в саду, она приобретает стелющуюся форму и образует шикарные ковровые композиции и бордюры. 
</t>
        </r>
      </text>
    </comment>
    <comment ref="M575" authorId="0">
      <text>
        <r>
          <rPr>
            <sz val="8"/>
            <color indexed="81"/>
            <rFont val="Tahoma"/>
            <family val="2"/>
            <charset val="204"/>
          </rPr>
          <t>Однолетнее растение из семейства крестоцветных. Кусты низкие, густоветвящиеся, компактные, высотой 10—15 см. Листья узколанцетные. Цветки мелкие 3-4 мм в диаметре, собраны в кистевидные соцветия, белого цвета, с сильным запахом меда, сплошь покрывают кусты во время цветения. Цветет с конца июня до октября. Семена высевают в грунт в апреле-мае или в марте на рассаду. Расстояние между растениями выдерживают 15-20 см. Возможен подзимний посев. Дает обильный самосев. К почвам нетребовательна, светолюбива, холодоустойчива. Используют для всех видов цветников. Прекрасный медонос.</t>
        </r>
        <r>
          <rPr>
            <sz val="8"/>
            <color indexed="81"/>
            <rFont val="Tahoma"/>
            <charset val="204"/>
          </rPr>
          <t xml:space="preserve">
</t>
        </r>
      </text>
    </comment>
    <comment ref="M576" authorId="0">
      <text>
        <r>
          <rPr>
            <sz val="8"/>
            <color indexed="81"/>
            <rFont val="Tahoma"/>
            <family val="2"/>
            <charset val="204"/>
          </rPr>
          <t xml:space="preserve">Однолетнее растение из семейства крестоцветных. Кусты низкие, густоветвящиеся, компактные, высотой 10—15 см. Листья узколанцетные. Цветки мелкие 3-4 мм в диаметре, собраны в кистевидные соцветия, белого цвета, с сильным запахом меда, сплошь покрывают кусты во время цветения. Цветет с конца июня до октября. Семена высевают в грунт в апреле-мае или в марте на рассаду. Расстояние между растениями выдерживают 15-20 см. Возможен подзимний посев. Дает обильный самосев. К почвам нетребовательна, светолюбива, холодоустойчива. Используют для всех видов цветников. Прекрасный медонос.
</t>
        </r>
      </text>
    </comment>
    <comment ref="M577" authorId="1">
      <text>
        <r>
          <rPr>
            <sz val="8"/>
            <color indexed="81"/>
            <rFont val="Tahoma"/>
            <family val="2"/>
            <charset val="204"/>
          </rPr>
          <t>Популярное однолетнее растение с неповторимым чарующим ароматом. Нежные, душистые цветки собраны в рыхлые кистевые соцветия. Открываются в вечернее и ночное время суток. Растения раскидистые, ветвистые, высотой 40-50 см. Маттиолы неприхотливые, засухоустой-чивые, холодостойкие, предпочитают солнечное местоположение но могут расти в полутени. Цветут в течение месяца. Для продления цветения можно проводить повторные посевы через каждые 2 недели. Рекомендуется выращивать рядом с местами отдыха, вдоль дорожек, в месбордерах и мавританских газонах.
Посев семян непосредственно в грунт рано весной, в конце апреля-начале мая. Всходы прореживают. Растениям необходимы своевременные поливы, прополки, рыхления и подкормки.</t>
        </r>
      </text>
    </comment>
    <comment ref="M578" authorId="0">
      <text>
        <r>
          <rPr>
            <sz val="8"/>
            <color indexed="81"/>
            <rFont val="Tahoma"/>
            <family val="2"/>
            <charset val="204"/>
          </rPr>
          <t>Неприхотливое декоративное однолетнее растение из семейства Крестоцветные высотой до 40-50 см. Цветки лиловой окраски, обладают сильным природным ароматом, особенно в вечерние и ночные часы. Светолюбива, но может расти в полутени. Холодостойка, засухоустойчива, нетребовательна к почвам. Цветет обильно с конца июня в течение месяца. Для продления цветения можно проводить повторные посевы с интервалом в две недели в течение всего лета. Выращивают прямым посевом в грунт в начале мая. Всходы появляются через 10-12 дней, их прореживают, оставляя между растениями 15 см. Используется для посадки вдоль дорожек, возле террас, беседок, а также в миксбордерах и мавританских газонах.</t>
        </r>
        <r>
          <rPr>
            <sz val="8"/>
            <color indexed="81"/>
            <rFont val="Tahoma"/>
            <charset val="204"/>
          </rPr>
          <t xml:space="preserve">
</t>
        </r>
      </text>
    </comment>
    <comment ref="M579" authorId="0">
      <text>
        <r>
          <rPr>
            <sz val="8"/>
            <color indexed="81"/>
            <rFont val="Tahoma"/>
            <family val="2"/>
            <charset val="204"/>
          </rPr>
          <t xml:space="preserve">Неприхотливое декоративное однолетнее растение из семейства Крестоцветные, высотой  40-50 см. Цветет обильно с конца июня в течение месяца. Для продления цветения можно проводить повторные посевы с интервалом в две недели в течение всего лета. Цветки  лиловой окраски, обладают сильным природным ароматом, особенно в вечерние и ночные часы. Светолюбива, но может расти в полутени. Холодостойка, засухоустойчива, нетребовательна к почвам. Выращивают прямым посевом в грунт. Всходы появляются через 10-12 дней, их прореживают, оставляя между растениями 15 см. Используется для посадки вдоль дорожек, возле террас, беседок, а также в миксбордерах и мавританских газонах.
</t>
        </r>
      </text>
    </comment>
    <comment ref="M580" authorId="1">
      <text>
        <r>
          <rPr>
            <sz val="8"/>
            <color indexed="81"/>
            <rFont val="Tahoma"/>
            <family val="2"/>
            <charset val="204"/>
          </rPr>
          <t>Зимостойкий многолетник высотой 50- 60 см, на одном месте растет 3-5 лет. От всходов (отрастания на второй год) до начала цветения - 70-80 дней. Урожайность зеленой массы 2,5-3,5 кг/м2. Обладает антивирусным и антибактериальным действием, помогает при простудном состоянии, является мягким антидепрессантом. Используют листья и молодые побеги, свежие или сушеные. Заготовку сырья проводят до цветения, сушат при температуре не выше +35°С. Чай из мелиссы: 1-2 чайные ложки травы залить 1 чашкой кипятка, настоять 10 минут, принимать умеренно теплым по 1 чашке 1-2 раза в день. Посев на рассаду в 3 декаде марта. Пикировка в фазе 1-2-х настоящих листьев. Высадка в открытый грунт в конце мая, с шагом 25-30 см. Возможен посев в открытый грунт в мае на глубину 0,5-1см. Требует плодородных, дренированных, нейтральных по кислоте почв.</t>
        </r>
      </text>
    </comment>
    <comment ref="M581" authorId="1">
      <text>
        <r>
          <rPr>
            <sz val="8"/>
            <color indexed="81"/>
            <rFont val="Tahoma"/>
            <family val="2"/>
            <charset val="204"/>
          </rPr>
          <t xml:space="preserve">Аккуратный кустик с ароматными листочками.Среднеспелый (95-110 дней после полных всходов) сорт. Растение многолетнее, холодостойкое, засухоустойчивое. Розетка листьев, по характеру расположения, полуприподнятая. Листья яйцевидной формы, светло-зеленые, слабоморщинистые, длиной 2,5 см. Цветки розовые, собраны в вытянутое соцветие. В качестве пряности в свежем и сушеном виде используют листья и молодые побеги; в народной медицине как успокаивающее, для улучшения пищеварения. 
</t>
        </r>
      </text>
    </comment>
    <comment ref="M582" authorId="1">
      <text>
        <r>
          <rPr>
            <sz val="8"/>
            <color indexed="81"/>
            <rFont val="Tahoma"/>
            <family val="2"/>
            <charset val="204"/>
          </rPr>
          <t>Многолетнее кустистое растение из семейства Губоцветные. Стебли прямостоячие до 65 см в высоту. Листья овальные, зеленые со слабой антоциановой окраской. Цветет в июле-августе. Цветки мелкие, сиреневые, собраны в вытянутое соцветие. Основное действующее вещество мяты садовой — карвон, поэтому она не имеет такого сильного охлаждающего и жгучего эффекта как мята перечная. В лекарственных целях используют листья и эфирное масло. Применяют при расстройствах пищеварения, в частности при рвоте, метеоризме, запорах и диарее. Помогает избавиться от икоты, тошноты, неприятных симптомов укачивания. Стимулирует и нормализует менструальный цикл, уменьшает слишком обильные менструации и снимает боли. Препятствует чрезмерной секреции грудного молока, а также образованию затвердений груди. Масло мяты садовой - хорошее местное анестезирующее и противозудное средство, а также антисептическое, спазмолитическое, вяжущее. Устраняет неприятный запах изо рта, снимает воспаление десен. Выращивают посевом в открытый грунт и рассадным способом. Посев в открытый грунт проводят с апреля по июнь, на рассаду – в марте. Высаживают с расстоянием между растениями 20-30 см, между рядами 40-50 см. Убирают мяту для сушки в фазе бутонизации. Предпочитает влажные места, рыхлые суглинистые почвы. Мяту в качестве ароматизатора добавляют в чай и другие напитки, украшают фруктовые салаты.</t>
        </r>
      </text>
    </comment>
    <comment ref="M583" authorId="1">
      <text>
        <r>
          <rPr>
            <sz val="8"/>
            <color indexed="81"/>
            <rFont val="Tahoma"/>
            <family val="2"/>
            <charset val="204"/>
          </rPr>
          <t xml:space="preserve">Яркая смесь компактных, сильноветвящихся, высотой до 40 см растений. Цветки 5,5-6,5 см в диаметре.  Цветут обильно и ярко все лето до заморозков, быстро восстанавливаются после дождей. Используется как фоновая и балконная культура, в контейнерах, вазах, рабатках, бордюрах.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t>
        </r>
      </text>
    </comment>
    <comment ref="M584" authorId="1">
      <text>
        <r>
          <rPr>
            <sz val="8"/>
            <color indexed="81"/>
            <rFont val="Tahoma"/>
            <family val="2"/>
            <charset val="204"/>
          </rPr>
          <t xml:space="preserve">Необыкновенно красивое растение с повисающими побегами длиной до 50 см. Молодые кустики прямостоячие, вырастая, побеги свешиваются и образуют настоящую лавину из крупных цветков 7-8 см в диаметре. Цветет с июня по сентябрь.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что очень удобно для выращивания растений на балконе, закрытых террасах, патио.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Светолюбива и достаточно засухоустойчива. Предпочитает легкие, плодородные, хорошо дренированные почвы. Петунии можно выращивать в течение нескольких лет, сохраняя зимой в освещенном помещении (растение сильно обрезают, t не более 12°C, умеренный полив). Петуния используется как фоновое и балконное растение, в контейнерах, вазах, для украшения подоконников, для посадки в рабатки, бордюры. Цветет обильно с начала мая до заморозков. Устойчива к неблагоприятным условиям.
</t>
        </r>
      </text>
    </comment>
    <comment ref="M585" authorId="1">
      <text>
        <r>
          <rPr>
            <sz val="8"/>
            <color indexed="81"/>
            <rFont val="Tahoma"/>
            <family val="2"/>
            <charset val="204"/>
          </rPr>
          <t xml:space="preserve"> Образует компактный куст высотой 20-30 см. Цветки красные 4,5-6,5 см в диаметре с гладким краем лепестков.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что очень удобно для выращивания растений на балконе, закрытых террасах, патио.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Светолюбива и достаточно засухоустойчива. Предпочитает легкие, плодородные, хорошо дренированные почвы. Петунии можно выращивать в течение нескольких лет, сохраняя зимой в освещенном помещении (растение сильно обрезают, t не более 12°C, умеренный полив). Петуния используется как фоновое и балконное растение, в контейнерах, вазах, для украшения подоконников, для посадки в рабатки, бордюры. Цветет обильно с начала мая до заморозков. Быстро восстанавливает декоративность после сильного дождя.
</t>
        </r>
      </text>
    </comment>
    <comment ref="M586" authorId="1">
      <text>
        <r>
          <rPr>
            <sz val="9"/>
            <color indexed="81"/>
            <rFont val="Tahoma"/>
            <family val="2"/>
            <charset val="204"/>
          </rPr>
          <t>Многолетнее, вечнозеленое, декоративно-цветущее, пряно-ароматическое растение, высотой до 1 м. Листья и молодые побеги розмарина используют в свежем и засушенном виде: как пряную приправу к горячим блюдам из мяса и птицы, овощным блюдам из фасоли, гороха, баклажан, капусты, а также добавка в фруктовые салаты и чай. Обладает целебными свойствами, оказывает тонизирующее действие на сердечно-сосудистую и нервную системы. Считается одним из лучших антиоксидантов. Собирают розмарин во время цветения, срезая молодые побеги вместе с цветками.</t>
        </r>
      </text>
    </comment>
    <comment ref="M587" authorId="1">
      <text>
        <r>
          <rPr>
            <sz val="9"/>
            <color indexed="81"/>
            <rFont val="Tahoma"/>
            <family val="2"/>
            <charset val="204"/>
          </rPr>
          <t>Листья Стевии в 10-15 раз слаще, чем сахарный песок или кусковой рафинад, содержащие гликозид - стевиозид. Это подсластитель неуглеводной природы, с практически нулевой калорийностью. оздоровительными и профилактическими свойствами, идеально подойдет людям с заболеванием сахарным диабетом.Обладает уникальными лечебными,оздоровительными и профилактическими свойствами, идеально подойдет людям с заболеванием сахарным диабетом.Листья используют свежими, засушенными, в виде сиропа или экстракта.Куст полусомкнутый, высотой 40-60 см. Стебель зеленый, с коротким опушением, умеренно ветвящийся. Лист обратнояйцевидной формы. Содержание стевиозида 10,1%.Цветение через 16-18 недель от всходов.</t>
        </r>
      </text>
    </comment>
    <comment ref="M588" authorId="1">
      <text>
        <r>
          <rPr>
            <sz val="8"/>
            <color indexed="81"/>
            <rFont val="Tahoma"/>
            <family val="2"/>
            <charset val="204"/>
          </rPr>
          <t xml:space="preserve">Редкий, невероятно гармоничный и изысканный цветок, который можно с успехом вырастить дома! Растения генетически низкорослые, не требуют прищипок и формирования, сохраняют компактную форму весь период использования. Кустики прямостоячие, хорошо разветвленные, высотой 13-20 см и шириной 10-15 см. Цветение пышное, на каждом растении закладывается около 20 бутонов. Постепенно они раскрываются в крупные нежные цветки  Ø 6-8 см. После цветения побеги можно обрезать, оставляя по две пары листьев, и тогда через месяц- полтора оно повторится.Семена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Февральским посевам требуется досветка. 
</t>
        </r>
      </text>
    </comment>
    <comment ref="M589" authorId="1">
      <text>
        <r>
          <rPr>
            <sz val="8"/>
            <color indexed="81"/>
            <rFont val="Tahoma"/>
            <family val="2"/>
            <charset val="204"/>
          </rPr>
          <t>Самые возвышенные, самые трепетные чувства можно выразить букетом этих удивительно нежных цветов! Растения многолетние, но в умеренном климате их выращивают как однолетние. Мощные, высотой 70-90 см кусты с зеленовато-сизыми листьями и многочисленными бутонами выглядят очень эффектно. Цветут до заморозков, а в срезке стоят до 3 недель. Рассада не любит травм
корневой системы (предпочтительна перевалка, а не пикировка). Растения предпочитают полутень, умеренно влажную плодородную почву и не переносят застоя воды.</t>
        </r>
        <r>
          <rPr>
            <b/>
            <sz val="8"/>
            <color indexed="81"/>
            <rFont val="Tahoma"/>
            <family val="2"/>
            <charset val="204"/>
          </rPr>
          <t xml:space="preserve">
</t>
        </r>
      </text>
    </comment>
    <comment ref="M590" authorId="1">
      <text>
        <r>
          <rPr>
            <sz val="8"/>
            <color indexed="81"/>
            <rFont val="Tahoma"/>
            <family val="2"/>
            <charset val="204"/>
          </rPr>
          <t xml:space="preserve">Воздушная белая эустома – идеальный цветок для букета невесты.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Февральским посевам требуется досветка.   
</t>
        </r>
      </text>
    </comment>
    <comment ref="M591" authorId="1">
      <text>
        <r>
          <rPr>
            <sz val="8"/>
            <color indexed="81"/>
            <rFont val="Tahoma"/>
            <family val="2"/>
            <charset val="204"/>
          </rPr>
          <t>Воздушная эустома – идеальный цветок для букета невесты.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диаметром 6-8 см, с широкими лепестками, на крепких, длинных цветоносах. Гибрид эустомы восхищает красивыми цветками, а также удивляет не обыкновенной стойкостью букетов в вазе. Растение подходит для выращивания в открытом грунте, в высоком пленочном тоннеле и в теплице (круглогодично).</t>
        </r>
      </text>
    </comment>
    <comment ref="M592" authorId="1">
      <text>
        <r>
          <rPr>
            <sz val="8"/>
            <color indexed="81"/>
            <rFont val="Tahoma"/>
            <family val="2"/>
            <charset val="204"/>
          </rPr>
          <t>Воздушная эустома – идеальный цветок для букета. Современный срезочный гибрид американской селекции компании PanAmerican Seed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 лице (круглогодично).</t>
        </r>
      </text>
    </comment>
    <comment ref="M593"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t>
        </r>
      </text>
    </comment>
    <comment ref="M594"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95"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96"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97"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белые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 
</t>
        </r>
      </text>
    </comment>
    <comment ref="M598"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пурпурные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июле-августе посевы производят в конце февраля-начале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
</t>
        </r>
      </text>
    </comment>
    <comment ref="M599" authorId="1">
      <text>
        <r>
          <rPr>
            <sz val="8"/>
            <color indexed="81"/>
            <rFont val="Tahoma"/>
            <family val="2"/>
            <charset val="204"/>
          </rPr>
          <t>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светло-желтые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t>
        </r>
      </text>
    </comment>
    <comment ref="M600" authorId="1">
      <text>
        <r>
          <rPr>
            <sz val="8"/>
            <color indexed="81"/>
            <rFont val="Tahoma"/>
            <family val="2"/>
            <charset val="204"/>
          </rPr>
          <t>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лавандовые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t>
        </r>
      </text>
    </comment>
    <comment ref="M601"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белые цветки с нежно-розовой каймой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t>
        </r>
      </text>
    </comment>
    <comment ref="M602"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пурпурные цветки,  в пору цветения похожи на полуоткрытые бутоны розы, с атласными, спиралевидно расположенными лепестками.
</t>
        </r>
      </text>
    </comment>
    <comment ref="M603" authorId="1">
      <text>
        <r>
          <rPr>
            <sz val="8"/>
            <color indexed="81"/>
            <rFont val="Tahoma"/>
            <family val="2"/>
            <charset val="204"/>
          </rPr>
          <t xml:space="preserve">Эустома серии "Эхо" - это первая в мире серия с крупными махровыми цветками раннего цветения. Высота растения 70 см, великолепно стоит в срезке. Крупные махровые цветки необычного золотисто-розового цвета. Посев семян поверхностный.
</t>
        </r>
      </text>
    </comment>
    <comment ref="M604" authorId="1">
      <text>
        <r>
          <rPr>
            <sz val="8"/>
            <color indexed="81"/>
            <rFont val="Tahoma"/>
            <family val="2"/>
            <charset val="204"/>
          </rPr>
          <t xml:space="preserve">Эустома серии "Эхо" - это первая в мире серия с крупными махровыми цветками раннего цветения. Высота растения 70 см, великолепно стоит в срезке. Крупные махровые цветки необычного золотисто-розового цвета. Посев семян поверхностный.
</t>
        </r>
      </text>
    </comment>
    <comment ref="M619" authorId="1">
      <text>
        <r>
          <rPr>
            <sz val="8"/>
            <color indexed="81"/>
            <rFont val="Tahoma"/>
            <family val="2"/>
            <charset val="204"/>
          </rPr>
          <t>Заначка F1 от Гавриш – растение средней длины, обильно ветвящееся. Цветение смешанное, но женских цветков больше. Они опыляются пчелами, поэтому гибрид предназначен для открытого грунта и съемных временных укрытий. В каждом узле вызревает по 2-3 плода.Созревание раннее – от 38 до 40 дней с момента появления ростков. Плоды средней длины, по 10-12 см, в диаметре достигают 3-3,5 см. Плод весит 110-130 г. На темно-зеленой кожице имеются выраженные бугорки, из которых выходят белые шипы. Заметны полосы до трети плода. Вкус очень приятный, лишен горечи. Плоды подходят для свежих блюд и заготовок.</t>
        </r>
      </text>
    </comment>
    <comment ref="M621" authorId="1">
      <text>
        <r>
          <rPr>
            <sz val="8"/>
            <color indexed="81"/>
            <rFont val="Tahoma"/>
            <family val="2"/>
            <charset val="204"/>
          </rPr>
          <t>Раннеспелый (18-20 дней от всходов до технической спелости) сорт. Розетка листьев полуприподнятая. Лист обратнояйцевидный, желтовато-зеленый, среднеопушенный. Черешок с антоциановой окраской. Корнеплод удлиненно-цилиндрический с розовой верхней частью и выпуклой головкой. Мякоть белая, плотная, слабоострая. Масса товарного корнеплода 17 г. Вкусовые качества отличные. Урожайность 2,3 кг/м2. Ценность сорта: дружное формирование корнеплодов, высокий выход товарной продукции и отличные вкусовые качества. Схема посадки 5-7x15 см.</t>
        </r>
        <r>
          <rPr>
            <b/>
            <sz val="8"/>
            <color indexed="81"/>
            <rFont val="Tahoma"/>
            <family val="2"/>
            <charset val="204"/>
          </rPr>
          <t xml:space="preserve">
</t>
        </r>
        <r>
          <rPr>
            <sz val="10"/>
            <color indexed="81"/>
            <rFont val="Tahoma"/>
            <family val="2"/>
            <charset val="204"/>
          </rPr>
          <t xml:space="preserve">
</t>
        </r>
      </text>
    </comment>
    <comment ref="M622" authorId="1">
      <text>
        <r>
          <rPr>
            <sz val="8"/>
            <color indexed="81"/>
            <rFont val="Tahoma"/>
            <family val="2"/>
            <charset val="204"/>
          </rPr>
          <t>Редис Ранний красный - скороспелый (24–31 день от всходов до технической спелости), слабооблиственный, высокопродуктивный сорт. Корнеплод округлой формы, с гладкой поверхностью темно-красного цвета. Мякоть белая, сочная, нежная, сладкая, слабоострого вкуса. Отличается от других сортов поздним стеблеванием, хорошо формирует корнеплод на почвах различного плодородия, в условиях повышенных температур и длинного дня. Урожайность 1,3–1,5 кг/м2. Посев в грунт производится в конце апреля–начале мая на глубину 1 см, повторно — в июле.</t>
        </r>
      </text>
    </comment>
    <comment ref="M629" authorId="1">
      <text>
        <r>
          <rPr>
            <sz val="8"/>
            <color indexed="81"/>
            <rFont val="Tahoma"/>
            <family val="2"/>
            <charset val="204"/>
          </rPr>
          <t xml:space="preserve">Высокий урожай, питательный корм для домашних животных 
Среднеспелый высокопродуктивный сорт. Корнеплод цилиндрический, крупный, желтый с зеленой головкой. Мякоть желтая, сочная. Растет, выступая на 2/3 над землей. Масса от 250 до 950 г. Рекомендуется в качестве корма для домашних животных. Сорт ценится за стабильную урожайность, устойчивость к цветушности, выравненность корнеплодов, высокую питательную ценность. Оптимальная для прорастания семян температура почвы 20-22 °C.
</t>
        </r>
      </text>
    </comment>
    <comment ref="M635" authorId="1">
      <text>
        <r>
          <rPr>
            <sz val="8"/>
            <color indexed="81"/>
            <rFont val="Tahoma"/>
            <family val="2"/>
            <charset val="204"/>
          </rPr>
          <t xml:space="preserve">Скороспелый (60-70 дней от всходов до цветения) сорт. Посев на рассаду конец марта – начало апреля. Высадка рассады в грунт - начало июня. Схема посадки 30х30 см. Куст компактный, высотой 20-25 см, с большим количеством мелких листьев. Листья и стебель зеленые с перечно-гвоздичным запахом. Базилик предпочитает хорошо структурированные, богатые гумусом почвы. Нуждается в регулярных поливах. Используется в свежем виде в качестве салатной зелени и пряновкусовой добавки, а также натурального ароматизатора в кулинарии и при консервировании.
</t>
        </r>
      </text>
    </comment>
    <comment ref="M636" authorId="1">
      <text>
        <r>
          <rPr>
            <sz val="8"/>
            <color indexed="81"/>
            <rFont val="Tahoma"/>
            <family val="2"/>
            <charset val="204"/>
          </rPr>
          <t xml:space="preserve">Среднеранний, урожайный сорт. От всходов до первой уборки бобов 70-85 дней. Растения высотой 85-105 см. В технической спелости бобы сахарные, без пергаментного слоя. Длина 10-13 см, ширина 2-2,5 см. Зеленые бобы и семена в молочной спелости используются в кулинарии, для консервирования и замораживания. Урожайность бобов 0,6- 0,8 кг/м 2 , семян 0,2-0,3 кг. Сорт хорошо переносит неблагоприятные погодные условия.
</t>
        </r>
      </text>
    </comment>
    <comment ref="M637" authorId="1">
      <text>
        <r>
          <rPr>
            <sz val="8"/>
            <color indexed="81"/>
            <rFont val="Tahoma"/>
            <family val="2"/>
            <charset val="204"/>
          </rPr>
          <t xml:space="preserve">Земляника Руяна отличается высокой урожайностью и непрерывным плодоношением в течение всего сезона. Растения имеют компактный куст и дают крупные ягоды красивой формы и яркой окраски. Ягоды вкусные, с очень насыщенным ароматом лесной земляники, сочной и плотной мякотью, начинают созревать на две недели раньше других сортов. Сорт отличается высокой зимостойкостью, устойчивостью к засухе и ко многим заболеваниям и вредителям. Может выращиваться как горшечная культура.
</t>
        </r>
      </text>
    </comment>
    <comment ref="M639" authorId="1">
      <text>
        <r>
          <rPr>
            <sz val="8"/>
            <color indexed="81"/>
            <rFont val="Tahoma"/>
            <family val="2"/>
            <charset val="204"/>
          </rPr>
          <t xml:space="preserve">Скороспелый (70-96 дней от всходов до технической спелости) сорт. Посев на рассаду в середине апреля. Пикировка в фазе семядолей. Высадка в грунт в середине мая по схеме 50х30 см. Листья цельные, сидячие, реже черешковые, окаймленные сбегающей пластинкой. Окраска зеленая и серовато-зеленная, восковой налет слабый. Головка плоскоокруглая, средней величины, крупная, плотная, массой 0,4-1,4 кг. Поверхность головки округло-бугристая, мелкозернистая. Окраска белая. Вкусовые качества хорошие. Сорт характеризуется дружным созреванием, холодостойкостью, жаровыносливостью, хорошей транспортабельностью. Рекомендован для потребления в свежем виде и консервирования. Урожайность 1,0-4,0 кг/м
</t>
        </r>
      </text>
    </comment>
    <comment ref="M641" authorId="1">
      <text>
        <r>
          <rPr>
            <sz val="8"/>
            <color indexed="81"/>
            <rFont val="Tahoma"/>
            <family val="2"/>
            <charset val="204"/>
          </rPr>
          <t>Высокоурожайный  партенокарпический  гибрид  с  длительным  периодом плодоношения.  Среднеранний,  плодоносит на 47-50 день от всходов. Наиболее полно реализует свой потенциал под пленочными укрытиями, но можно выращивать и  в  открытом  грунте.  Формирует  сильнорослые  растения 
женского  типа  цветения,  с  пучковым  заложением  завязей в узлах.  Зеленец очень короткий,  7-9  см,  часто мелкобугорчатый,  белошипый,  массой 60-80 г. Огурчики выравненные, не перерастают, никогда не горчат. Универсального назначения. Товарная урожайность– 13-16 кг/м2. Гибрид устойчив к настоящей мучнистой росе</t>
        </r>
        <r>
          <rPr>
            <b/>
            <sz val="8"/>
            <color indexed="81"/>
            <rFont val="Tahoma"/>
            <family val="2"/>
            <charset val="204"/>
          </rPr>
          <t xml:space="preserve"> </t>
        </r>
        <r>
          <rPr>
            <sz val="8"/>
            <color indexed="81"/>
            <rFont val="Tahoma"/>
            <family val="2"/>
            <charset val="204"/>
          </rPr>
          <t xml:space="preserve">и корневым гнилям. </t>
        </r>
        <r>
          <rPr>
            <b/>
            <sz val="8"/>
            <color indexed="81"/>
            <rFont val="Tahoma"/>
            <family val="2"/>
            <charset val="204"/>
          </rPr>
          <t xml:space="preserve">
</t>
        </r>
      </text>
    </comment>
    <comment ref="M643" authorId="1">
      <text>
        <r>
          <rPr>
            <sz val="8"/>
            <color indexed="81"/>
            <rFont val="Tahoma"/>
            <family val="2"/>
            <charset val="204"/>
          </rPr>
          <t>Раннеспелый, партенокарпический (самоопыляемый) гибрид для открытого и защищенного грунта, с пучковым заложением завязей в узлах. Зеленцы короткие, 5-7 см, овально-цилиндрические, мелкобугорчатые, темно-зеленые с белым опушением, генетически без горечи. Дружный урожай хрустящих и сочных плодов гарантирован в любое лето, только из них получаются несравненные малосольные и консервированные огурчики. Зеленцы пригодны для консервирования и маринования в виде пикулей (1-3 см) и мини-корнишонов (3-5 см). Гибрид обладает повышенной устойчивостью к комплексу   болезней (ложной, настоящей мучнистой росе, вирусу огуречной мозаики и т.д.).</t>
        </r>
      </text>
    </comment>
    <comment ref="M644" authorId="1">
      <text>
        <r>
          <rPr>
            <sz val="8"/>
            <color indexed="81"/>
            <rFont val="Tahoma"/>
            <family val="2"/>
            <charset val="204"/>
          </rPr>
          <t xml:space="preserve">Скороспелый партенокарпический гибрид для выращивания в пленочных укрытиях. Период от всходов до плодоношения 40-43 дня. Урожайность высокая – 15-17 кг/ м2. Растения сильнорослые, женского типа цветения. Закладывают от 2 до 6 завязей в каждом узле. Зеленцы цилиндрические, длиной 11-14 см, массой 100-130 г, среднебугорчатые, с белым опушением. Вкус замечательный, огурчики сочные, без горечи. Остаются плотными и хрустящими при солении и мариновании. Отличаются высокими товарными качествами, которые сохраняют до 10 дней после съема. Гибрид относительно устойчив к основным заболеваниям огурца. 
</t>
        </r>
      </text>
    </comment>
    <comment ref="M645" authorId="1">
      <text>
        <r>
          <rPr>
            <sz val="8"/>
            <color indexed="81"/>
            <rFont val="Tahoma"/>
            <family val="2"/>
            <charset val="204"/>
          </rPr>
          <t>Очень красивые плоды имеет гибрид F1 Мурашка - короткие, с крупными широкими бугорками, черношипые. Гибрид скороспелый (43-48 дней от всходов до плодоношения), партенокарпический, женского типа цветения. в каждой пазухе образуется 4 - 6 завязей. Плоды обладают высокими засолочными качествами. Гибрид F1 Мурашка можно выращивать как в защищенном, так и в открытом грунте. Гибрид устойчив к заболеваниям. Урожайность 6 - 7 кг/раст. Плотность посадки 2,5 - 3,0 раст/м2</t>
        </r>
      </text>
    </comment>
    <comment ref="M649" authorId="1">
      <text>
        <r>
          <rPr>
            <sz val="8"/>
            <color indexed="81"/>
            <rFont val="Tahoma"/>
            <family val="2"/>
            <charset val="204"/>
          </rPr>
          <t xml:space="preserve">Скороспелый (45-48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Посев на рассаду в конце апреля. Высадка рассады в грунт в конце мая - начале июня. Высадка рассады производится в фазе 3-4-х настоящих листьев. Посев непосредственно в теплицу - в середине мая. Схема посадки 50х50 см. Зеленец длиной 10-12 см, массой 90-110 г, бугорчатый, белошипый, без горечи. Плоды темно-зеленой окраски со светлыми полосами. В пазухе листа образуется по 5-8 завязей. Использование плодов универсальное. Гибрид устойчив к настоящей и ложной мучнистой росам и корневым гнилям. Урожайность одного растения 5,5-7,0 кг.
</t>
        </r>
      </text>
    </comment>
    <comment ref="M651" authorId="1">
      <text>
        <r>
          <rPr>
            <sz val="8"/>
            <color indexed="81"/>
            <rFont val="Tahoma"/>
            <family val="2"/>
            <charset val="204"/>
          </rPr>
          <t>Новый урожайный среднепоздний (135-140 дней от всходов до технической спелости) гибрид, рекомендуется для выращивания в пленочных и остекленных теплицах. Растения среднерослые, компактные, хорошо облиственные. Плоды массой 100-110 г, кубовидной формы. Толщина стенки плода 6-7 мм. Окраска плода в технической спелости фиолетовая, в биологической – ярко-красная .Вкусовые качества плодов очень высокие. Генетически устойчив к вирусу табачной мозаики. Плотность посадки 3 раст./м2. Урожайность 1,7 -1,9 кг/раст.</t>
        </r>
      </text>
    </comment>
    <comment ref="M652" authorId="1">
      <text>
        <r>
          <rPr>
            <sz val="8"/>
            <color indexed="81"/>
            <rFont val="Tahoma"/>
            <family val="2"/>
            <charset val="204"/>
          </rPr>
          <t xml:space="preserve">Среднеранний (119-124 дней от полных всходов до первого сбора плодов в технической спелости) сорт, предназначенный для выращивания в открытом грунте, пленочных и остекленных теплицах. Куст штамбовый, высотой 35-45 см, диаметром 26-38 см. Плоды висячие, гладкие, конусовидные, средней величины. Окраска в технической спелости салатная, в биологической - темно-красная. Масса плода в технической спелости 53-70 г, толщина стенок 4,0-5,1 мм. Вкусовые качества свежих плодов хорошие. Схема посадки 40x60 см. Урожайность 3,2-4,7 кг/м2. Устойчив к фузариозному увяданию. Рекомендуется для потребления в свежем виде и для консервирования.
</t>
        </r>
      </text>
    </comment>
    <comment ref="M653" authorId="1">
      <text>
        <r>
          <rPr>
            <sz val="8"/>
            <color indexed="81"/>
            <rFont val="Tahoma"/>
            <family val="2"/>
            <charset val="204"/>
          </rPr>
          <t xml:space="preserve">Скороспелый сорт, формирует урожай за 97-103 дня от всходов. Корнеплод длиной 20 см,  Ø 3-4 см, с кремово-белой мякотью и сладко-пряным вкусом. Масса одного растения 80-90 г, в т. ч. корнеплода – 25-60 г. Если планируете получить урожай корнеплодов, то массовую срезку зелени проводить нельзя. В течение лета можно срезать только небольшое количество отдельных листьев. Корнеплоды пригодны для зимней выгонки зелени в горшках на окне.
</t>
        </r>
      </text>
    </comment>
    <comment ref="M654" authorId="1">
      <text>
        <r>
          <rPr>
            <sz val="8"/>
            <color indexed="81"/>
            <rFont val="Tahoma"/>
            <family val="2"/>
            <charset val="204"/>
          </rPr>
          <t xml:space="preserve">Раннеспелый (26-28 дней от всходов до технической спелости) сорт. Розетка полураскидистая. Корнеплод красно-малиновый, округлый, диаметром 3,2-4,5 см, с гладкой поверхностью. Почти полностью погружен в почву. Мякоть белая или бело-розовая, плотная, сочная, сладкая, слабо-острого вкуса. Масса корнеплода 11-28 г. Выращивают прямым посевом в открытый грунт на глубину 1-2 см. Урожайность 1,2-2,3 кг/м2. Ценность сорта: дружная отдача урожая, отличные вкусовые качества. Рекомендуется для выращивания в открытом и защищенном грунте.
</t>
        </r>
      </text>
    </comment>
    <comment ref="M655" authorId="1">
      <text>
        <r>
          <rPr>
            <sz val="8"/>
            <color indexed="81"/>
            <rFont val="Tahoma"/>
            <charset val="1"/>
          </rPr>
          <t xml:space="preserve">Скороспелый, слабооблиственный, высокопродуктивный сорт. Корнеплод округлой формы, диаметром 3-4 см, с гладкой поверхностью, красного цвета. Мякоть белая, сочная, слабо-острого вкуса, долго не дрябнет. Образует стандартный корнеплод через 20-28 дней после появления всходов. Урожайность 1,3-1,5 кг/м2.
</t>
        </r>
      </text>
    </comment>
    <comment ref="M656" authorId="1">
      <text>
        <r>
          <rPr>
            <sz val="8"/>
            <color indexed="81"/>
            <rFont val="Tahoma"/>
            <family val="2"/>
            <charset val="204"/>
          </rPr>
          <t xml:space="preserve">Среднеспелый (55-60 дней от всходов до уборки зелени) урожайный сорт полукочанного салата, с полуприподнятой розеткой. Можно выращивать для получения пучковой зелени. Рекомендуется для выращивания в открытом и защищенном грунте. Посев непосредственно в грунт - в апреле - мае. На рассаду высевают в марте - апреле, высадка рассады – в мае. Листья светлой зелено-желтой окраски, со слабоволнистым краем. Сорт отличается выравненностью и высоким уровнем товарности. Рекомендуемая схема посадки 20х20-25 см. Урожайность 2,5-3,0 кг/м2.
</t>
        </r>
      </text>
    </comment>
    <comment ref="M657" authorId="1">
      <text>
        <r>
          <rPr>
            <sz val="8"/>
            <color indexed="81"/>
            <rFont val="Tahoma"/>
            <family val="2"/>
            <charset val="204"/>
          </rPr>
          <t xml:space="preserve">Хрустящий салат сортотипа Айсберг для открытого и защищенного грунта. Позднеспелый, формирует упругие, умеренно плотные кочаны массой 350-400 г за 70-90 дней от всходов. Листья в кочане слабопузырчатые, сочные; богаты витаминами, полезными минералами, клетчаткой. Вкус мягкий, сладковатый, освежающий. Форма листа идеально подходит для сервировки в качестве «тарелочек» под салаты и холодные закуски. Рекомендуется употреблять в свежем виде, с растительным маслом и лимонным соком. Урожайность 3,0-3,5 кг/м2.
</t>
        </r>
      </text>
    </comment>
    <comment ref="M658" authorId="1">
      <text>
        <r>
          <rPr>
            <sz val="8"/>
            <color indexed="81"/>
            <rFont val="Tahoma"/>
            <family val="2"/>
            <charset val="204"/>
          </rPr>
          <t>Позднеспелый (125-130 дней от всходов до технической спелости) сорт. Корнеплод, гладкий, цилиндрический, темно-бордовый, длиной 10-15 см, массой 250-300 г. Мякоть нежная, сочная, без колец, со сладким сбалансированным вкусом. Используется в кулинарии для приготовления салатов, борщей, соков и консервирования. Сорт ценится за выравненность, товарность, отличный вкус и лежкость корнеплодов. Устойчив к церкоспориозу и цветушности. Посев в грунт конец апреля – начало мая по схеме 6х30 см на глубину 2,0-2,5 см. Урожайность 6-7 кг/м2.</t>
        </r>
      </text>
    </comment>
    <comment ref="M660" authorId="1">
      <text>
        <r>
          <rPr>
            <sz val="8"/>
            <color indexed="81"/>
            <rFont val="Tahoma"/>
            <family val="2"/>
            <charset val="204"/>
          </rPr>
          <t xml:space="preserve">«Благовест» считается раннеспелым сортом, который радует своим плодами уже на 100-101 сутки после появления первых росточков.Гибридный куст среднего роста, который достигает 150-180 см;листья довольно крупные, темно-зеленого цвета и на поверхности немного опушены;ветви длинные и раскидистые;цветки небольшие, самоопыляющиеся;плоды имеют округлую форму и их масса обычно до 110 грамм. Цвет ярко-красный, поверхность помидоров глянцевая.Достоинства гибрида Благовест :высокий уровень всхожести семечек;отменная урожайность;раннеспелость;дружное созревание томатов;отличное здоровье кустов;устойчивость к колебаниям температурных условий;универсальность применения томатов;транспортабельность.
</t>
        </r>
      </text>
    </comment>
    <comment ref="M662" authorId="1">
      <text>
        <r>
          <rPr>
            <sz val="8"/>
            <color indexed="81"/>
            <rFont val="Tahoma"/>
            <family val="2"/>
            <charset val="204"/>
          </rPr>
          <t xml:space="preserve">Холодостойкий и неприхотливый гибрид. Подойдет огородникам с небольшим опытом. Очень отзывчив на качество ухода - удивит урожаем даже бывалых овощеводов. Раннеспелый, вступает в плодоношение через 105-110 дней от всходов. Растения индетерминантные, высотой 180-200 см. Первое соцветие закладывается над 8 листом, последующие – через 2 листа. Кисти простые с 5-6 плодами массой 150-200 г. Томаты плоскоокруглые, плотные; лежат 2 недели без ухудшения качества. Транспортабельные. Вкус сбалансированный по кислотности и сладости, превосходный для гибрида. Урожайность в пленочной теплице 22-25 кг/м 2 . Гибрид устойчив к фузариозному увяданию, ВТМ, кладоспориозу.
</t>
        </r>
      </text>
    </comment>
    <comment ref="M663" authorId="1">
      <text>
        <r>
          <rPr>
            <sz val="8"/>
            <color indexed="81"/>
            <rFont val="Tahoma"/>
            <family val="2"/>
            <charset val="204"/>
          </rPr>
          <t>Незаурядный «рыночный» гибрид с превосходными товарными и технологическими характеристиками. Рекомендуется для получения ранней продукции под пленкой в средней полосе и в открытом грунте южных регионов. Начало плодоношения – ультрараннее, через 82-87 дней от появления всходов. Плод достаточно крупный, массой 130-150 г, что нечасто встречается у ранних томатов. Растение детерминантное, высотой 65-70 см. Первое соцветие закладывается над 5-6 листом, последующие - через один лист. Плодоношение дружное. Урожайность в о/г свыше 10 кг/м 2 , подпленкой – 16-17 кг/м 2 . Уходит от поражения фитофторозом. Устойчив к вертициллезу, бактериозам, корневым гнилям, повышенной температуре.</t>
        </r>
      </text>
    </comment>
    <comment ref="M664" authorId="1">
      <text>
        <r>
          <rPr>
            <sz val="8"/>
            <color indexed="81"/>
            <rFont val="Tahoma"/>
            <family val="2"/>
            <charset val="204"/>
          </rPr>
          <t xml:space="preserve">Раннеспелый (101-105 дней от всходов до плодоношения) среднерослый (1,0-1,5 м) гибрид, рекомендован для выращивания в пленочных теплицах и под временными укрытиями.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за счет перевода точки роста на боковой побег («пасынок»). Плоды округлой формы, крупные, массой 120-140 г, плотные, тяжелые. Прекрасно подходят для приготовления свежих салатов и цельноплодного консервирования. Гибрид отличается стабильно высокой урожайностью, устойчивостью к стрессовым условиям, резким перепадам температуры и влажности. Схема посадки 40х50 см. Гибрид устойчив к возбудителям вируса табачной мозаики, кладоспориоза, фузариоза. Урожайность одного растения 4,5-5,0 кг.
</t>
        </r>
      </text>
    </comment>
    <comment ref="M665" authorId="1">
      <text>
        <r>
          <rPr>
            <sz val="8"/>
            <color indexed="81"/>
            <rFont val="Tahoma"/>
            <family val="2"/>
            <charset val="204"/>
          </rPr>
          <t xml:space="preserve">Среднеранний (107-110 дней от всходов до плодоношения) высокорослый (1,5-2,0 м) гибрид, рекомендован для пленочных теплиц.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растение в один стебель, удаляя все «пасынки». Плоды округлой формы, массой 110-120 г, сладкие, вкусные. Для засолки, маринования, приготовления вкусных свежих летних салатов. Схема посадки 40х60 см. Гибрид устойчив к возбудителям вируса табачной мозаики, кладоспориоза, фузариоза. Урожайность одного растения 4,0-4,5 кг.
</t>
        </r>
      </text>
    </comment>
    <comment ref="M666" authorId="1">
      <text>
        <r>
          <rPr>
            <sz val="8"/>
            <color indexed="81"/>
            <rFont val="Tahoma"/>
            <family val="2"/>
            <charset val="204"/>
          </rPr>
          <t xml:space="preserve">Суперранний (80-85 дней от всходов до уборки урожая) низкорослый сорт для выращивания в открытом грунте и под временными пленочными укрытиями. Подходит для безрассадного выращивания в регионах с благоприятным климатом. Растение детерминантное, высотой 50-60 см. Плоды яйцевидной формы, гладкие, ярко-красные, прочные, массой 100-120 г. Идеальны для цельноплодного консервирования и переработки на томатопродукты, хороши для приготовления салатов. Сорт устойчив к фузариозу, вертициллезу и вершинной гнили плодов. Урожайность 5,5-6,0 кг/м2. Посев на рассаду — в конце марта — начале апреля. Пикировка — в фазе первого настоящего листа. Высадка рассады в открытый грунт— в мае. Схема посадки: 40х50 см.
</t>
        </r>
      </text>
    </comment>
    <comment ref="M667" authorId="1">
      <text>
        <r>
          <rPr>
            <sz val="8"/>
            <color indexed="81"/>
            <rFont val="Tahoma"/>
            <family val="2"/>
            <charset val="204"/>
          </rPr>
          <t>Один из самых ранних крупноплодных высокорослых гибридов (110-115 дней от всходов до плодоношения), индетерминантный (с неограниченным ростом) гибрид, рекомендован для пленочных и остекленных теплиц. Посев на рассаду в конце февраля – начале марта. Пикировка рассады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9-11-м листом, далее они следуют через три листа. Формируют в один стебель, удаляя все «пасынки» и нижние листья, а так же прищипывают точку роста в конце вегетации. Плоды плоскоокруглой формы, гладкие, средней массой 160-180 г, лучший результат до 500 г. Вкус отличный, плоды великолепно подходят для приготовления свежих салатов. Благодаря устойчивости к растрескиванию пригоден для консервирования, транспортировки, хранения в течение дух недель. Схема посадки 40х60 см. Гибрид устойчив к возбудителям вируса табачной мозаики, кладоспориоза, фузариоза. Урожайность одного растения 6,0-6,5 кг.</t>
        </r>
        <r>
          <rPr>
            <b/>
            <sz val="8"/>
            <color indexed="81"/>
            <rFont val="Tahoma"/>
            <family val="2"/>
            <charset val="204"/>
          </rPr>
          <t xml:space="preserve">
</t>
        </r>
      </text>
    </comment>
    <comment ref="M668" authorId="1">
      <text>
        <r>
          <rPr>
            <sz val="8"/>
            <color indexed="81"/>
            <rFont val="Tahoma"/>
            <family val="2"/>
            <charset val="204"/>
          </rPr>
          <t xml:space="preserve">Среднепоздний (115-120 дней от всходов до плодоношения) индетерминантный (с неограниченным ростом) высокорослый гибрид, рекомендован для пленочных и остекленных теплиц, пленочных тоннелей.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11-12-м листом, затем они следуют через 3 листа. Необходимо проводить прищипку соцветий, оставляя не более 4-5 цветков. Формируют в один стебель, удаляя все «пасынки», а так же прищипывают точку роста в конце вегетации, оставляя 7-8 кистей. Плоды плоскоокруглой формы, идеально ровные, очень крупные, массой 300-350 г, максимально до 500 г, ароматные, вкусные, нежные. Плоды выравнены в пределах кисти и в пределах растения. Гибрид преимущественно салатного направления, подходит для консервирования. Схема посадки 40х60 см. Гибрид устойчив к возбудителям вируса табачной мозаики, кладоспориоза, фузариоза. Урожайность очень высокая - до 40 кг/м2.
</t>
        </r>
      </text>
    </comment>
    <comment ref="M669" authorId="1">
      <text>
        <r>
          <rPr>
            <sz val="8"/>
            <color indexed="81"/>
            <rFont val="Tahoma"/>
            <family val="2"/>
            <charset val="204"/>
          </rPr>
          <t xml:space="preserve">Современный биф-томат с высочайшим качеством плодов. Мясистый, с мякотью однородного цвета; с классическим вкусом, оптимально сбалансированным по сладости/кислинке. Гибрид вступает в плодоношение в ранние сроки, через 95-100 дней от всходов. Формирует детерминантные растения высотой 80-90 см. Каждая кисть несет по 5-6 плотных томатов массой 200-250 г. Потенциал крупноплодности высокий: если нормировать количество цветков в кисти, вес можно увеличить до 400 г. Гибрид устойчив к ВТМ, альтернариозу, бактериозу; сравнительно вынослив к фитофторозу. Урожайность в о/г 14-15 кг/м 2 , в плёночной теплице – более 20 кг/м 2 . 
</t>
        </r>
      </text>
    </comment>
    <comment ref="M670" authorId="1">
      <text>
        <r>
          <rPr>
            <sz val="8"/>
            <color indexed="81"/>
            <rFont val="Tahoma"/>
            <family val="2"/>
            <charset val="204"/>
          </rPr>
          <t xml:space="preserve">Среднеранний (108-110 дней от всходов до плодоношения) среднерослый (до 1,5 м) гибрид, рекомендован для пленочных и остекленных теплиц. Посев на рассаду в конце марта – начале апреля.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плоскоокруглой формы, гладкие, массой 110-130 г. Рекомендуются для приготовления салатов, цельноплодного консервирования. Гибрид отличается способностью завязывать плоды даже при резких перепадах температур и высокой влажности воздуха. Схема посадки 40х60 см. Гибрид устойчив к возбудителям вируса табачной мозаики, кладоспориоза, фузариоза. Урожайность одного растения 5,0-5,2 кг.
</t>
        </r>
      </text>
    </comment>
    <comment ref="M671" authorId="1">
      <text>
        <r>
          <rPr>
            <sz val="8"/>
            <color indexed="81"/>
            <rFont val="Tahoma"/>
            <family val="2"/>
            <charset val="204"/>
          </rPr>
          <t>Среднеспелый (111-115 дней от всходов до плодоношения) сильнорослый (более 2,0 м) сорт, рекомендован для временных пленочных укрытий, пленочных необогреваемых теплиц. Посев на рассаду в марте. Пикировка в фазе первого настоящего листа. Высадка рассады в теплицы в мае. Формируют в один стебель, удаляя все «пасынки». Плоды банановидной формы, ярко-красной окраски, длиной 10-12 см, массой 100-120 г. В одной кисти формируется 12-15 плодов. Плоды прочно прикреплены, не осыпаются, хранятся до 2-3 недель, крепкие, кожица плотная. Прекрасно подходят для цельноплодного консервирования. Очень вкусные. Схема посадки 40х60 см. Сорт устойчив к возбудителям вируса табачной мозаики, фузариоза, кладоспориоза. Урожайность одного растения 4,5-5,5 кг.</t>
        </r>
      </text>
    </comment>
    <comment ref="M672" authorId="1">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M673" authorId="1">
      <text>
        <r>
          <rPr>
            <sz val="8"/>
            <color indexed="81"/>
            <rFont val="Tahoma"/>
            <family val="2"/>
            <charset val="204"/>
          </rPr>
          <t xml:space="preserve">Свежая зеленая трава, выращенная в домашних условиях или на грядке, является ценной экологически чистой добавкой в рацион морских свинок, хомячков, карликовых кроликов, крыс, декоративных мышек.Она содержит клетчатку, протеины, ценные витамины, ферменты, микроэлементы, которые так нужны нашим питомцам и которые они порой недополучают в своем рационе.
Кроме того, она как «веник» очищает желудок от комочков шести и слизи.
Вырастить свежую травку довольно легко. Для этого содержимое пакета необходимо посеять в любой субстрат (речной песок, землю и др.) в поддон, ящик ,плошку, обильно полить, накрыть пленкой и поставить в теплое место для получения быстрых и дружных всходов. При появлении всходов пленку снимают, а сосуд ставят в хорошо освещенное место. Всходы периодически поливают, не допуская пересушивания субстрата.
Срезанную и измельченную траву добавляют в корм. Также зверьки могут самостоятельно лакомиться всходами, с удовольствием надгрызая сладкие стебельки. Выращивать свежую зелень можно круглый год и обеспечивать животных ценным натуральным питанием, которое способствует здоровому пищеварению, улучшает их настроение и придает дополнительный блеск шерстке.
</t>
        </r>
      </text>
    </comment>
    <comment ref="M674" authorId="1">
      <text>
        <r>
          <rPr>
            <sz val="8"/>
            <color indexed="81"/>
            <rFont val="Tahoma"/>
            <family val="2"/>
            <charset val="204"/>
          </rPr>
          <t xml:space="preserve">Высокобелковый сахарный сорт, плодоносит примерно через 70 дней после массовых всходов. Отличается отмен-ной урожайностью в любом регионе. Интересен длинными, интенсивно окрашенными лопатками, без пергаментного слоя и волокна. Растения высокорослые, формируют вьющиеся побеги длиной до 3 м. Выращиваются на опорах – на сетке, шпалере, высоких шестах. В пищу используются молодые недозрелые бобы-лопатки и зерно. Прекрасный продукт для домашней кулинарии и консервирования (в т. ч. замораживания). Кроме пищевой ценности, сорт обладает высокой декоративностью. 
</t>
        </r>
      </text>
    </comment>
    <comment ref="M675" authorId="1">
      <text>
        <r>
          <rPr>
            <sz val="8"/>
            <color indexed="81"/>
            <rFont val="Tahoma"/>
            <family val="2"/>
            <charset val="204"/>
          </rPr>
          <t xml:space="preserve">Среднеспелый сорт спаржевой фасоли. Плодоносит на 55-60 день от всходов. Растения высокорослые (длина побегов 2,5 м), вьющиеся, требуют опоры при выращивании в виде шпалеры или сетки. Бобы-лопатки сахарного типа – без пергаментного слоя и волокна, с высокими питательными и целебными свойствами, интенсивно окрашенные. Прекрасный продукт для домашней кулинарии и сезонных заготовок, в т. ч. замораживания. Сорт отличается отменной урожайностью бобов в любом регионе – 2-2,5 кг/м2. Растения выглядят очень декоративно.
</t>
        </r>
      </text>
    </comment>
    <comment ref="M676" authorId="1">
      <text>
        <r>
          <rPr>
            <sz val="8"/>
            <color indexed="81"/>
            <rFont val="Tahoma"/>
            <family val="2"/>
            <charset val="204"/>
          </rPr>
          <t xml:space="preserve">Среднеранний спаржевый сорт (65-70 дня от всходов до плодоношения) с дружным созреванием бобов. Растение кустовое, высотой до 60 см. Рекомендуется для выращивания на опорах. Цветки крупные, фиолетовые. Бобы слабоизогнутые, длиной 16 см, без пергаментного слоя и волокна, в биологической спелости темно-фиолетовые. Семена белые, богаты белками, углеводами, минеральными солями и микроэлементами. В пищу используют недозрелые бобы (лопатки) и незрелые семена в свежем виде, в качестве гарниров, вторых блюд, для маринования и замораживания.
</t>
        </r>
      </text>
    </comment>
  </commentList>
</comments>
</file>

<file path=xl/sharedStrings.xml><?xml version="1.0" encoding="utf-8"?>
<sst xmlns="http://schemas.openxmlformats.org/spreadsheetml/2006/main" count="2514" uniqueCount="715">
  <si>
    <r>
      <t xml:space="preserve"> </t>
    </r>
    <r>
      <rPr>
        <b/>
        <sz val="9"/>
        <rFont val="Arial"/>
        <family val="2"/>
      </rPr>
      <t xml:space="preserve">Детская сладость </t>
    </r>
    <r>
      <rPr>
        <sz val="9"/>
        <rFont val="Arial"/>
        <family val="2"/>
      </rPr>
      <t>0,1г (Суперранний 80-85 дн, куст 50-60см, открытый грунт)</t>
    </r>
  </si>
  <si>
    <r>
      <t xml:space="preserve"> </t>
    </r>
    <r>
      <rPr>
        <b/>
        <sz val="9"/>
        <rFont val="Arial"/>
        <family val="2"/>
      </rPr>
      <t>Пародист</t>
    </r>
    <r>
      <rPr>
        <sz val="9"/>
        <rFont val="Arial"/>
        <family val="2"/>
      </rPr>
      <t xml:space="preserve"> 0,2 г  (Ультракороспелый 80-85 дн, куст 40-50см, откр.грунт) </t>
    </r>
  </si>
  <si>
    <r>
      <t xml:space="preserve"> Челнок</t>
    </r>
    <r>
      <rPr>
        <sz val="9"/>
        <rFont val="Arial"/>
        <family val="2"/>
      </rPr>
      <t xml:space="preserve">  0,2г (Ультраскороспелый 82-121 дн, куст 40-45см, откр.грунт)</t>
    </r>
  </si>
  <si>
    <r>
      <t xml:space="preserve"> </t>
    </r>
    <r>
      <rPr>
        <b/>
        <sz val="9"/>
        <rFont val="Arial"/>
        <family val="2"/>
      </rPr>
      <t>Ямал-200</t>
    </r>
    <r>
      <rPr>
        <sz val="9"/>
        <rFont val="Arial"/>
        <family val="2"/>
      </rPr>
      <t xml:space="preserve"> 0,1г (Скороспелый 95-100 дн, куст до 50см, откр.грунт)</t>
    </r>
  </si>
  <si>
    <r>
      <t xml:space="preserve"> </t>
    </r>
    <r>
      <rPr>
        <b/>
        <sz val="9"/>
        <rFont val="Arial"/>
        <family val="2"/>
        <charset val="204"/>
      </rPr>
      <t>Портленд F1</t>
    </r>
    <r>
      <rPr>
        <sz val="9"/>
        <rFont val="Arial"/>
        <family val="2"/>
        <charset val="204"/>
      </rPr>
      <t xml:space="preserve"> 12 шт. (Среднеранний 108-110 дн, куст до 105см, тепличный)</t>
    </r>
    <r>
      <rPr>
        <i/>
        <sz val="9"/>
        <color indexed="10"/>
        <rFont val="Arial"/>
        <family val="2"/>
        <charset val="204"/>
      </rPr>
      <t xml:space="preserve"> </t>
    </r>
  </si>
  <si>
    <r>
      <t xml:space="preserve"> Розамарин  F1</t>
    </r>
    <r>
      <rPr>
        <sz val="9"/>
        <rFont val="Arial"/>
        <family val="2"/>
        <charset val="204"/>
      </rPr>
      <t xml:space="preserve"> 1+1 25 шт. (Среднеранний107-115 дн. куст 100-110см , теплич.)</t>
    </r>
  </si>
  <si>
    <r>
      <t xml:space="preserve"> Киржач F1</t>
    </r>
    <r>
      <rPr>
        <sz val="9"/>
        <rFont val="Arial"/>
        <family val="2"/>
        <charset val="204"/>
      </rPr>
      <t xml:space="preserve"> 0,1 г.  (Среднеспел. 110-115 дн, индетерминант., теплич.)</t>
    </r>
  </si>
  <si>
    <r>
      <t xml:space="preserve"> Краснобай F1</t>
    </r>
    <r>
      <rPr>
        <sz val="9"/>
        <rFont val="Arial"/>
        <family val="2"/>
        <charset val="204"/>
      </rPr>
      <t xml:space="preserve"> 12 шт.(Среднепоздн 115-120 дн, индетерминант., теплич)</t>
    </r>
  </si>
  <si>
    <r>
      <t xml:space="preserve"> </t>
    </r>
    <r>
      <rPr>
        <b/>
        <sz val="9"/>
        <rFont val="Arial"/>
        <family val="2"/>
        <charset val="204"/>
      </rPr>
      <t>Самара F1</t>
    </r>
    <r>
      <rPr>
        <sz val="9"/>
        <rFont val="Arial"/>
        <family val="2"/>
        <charset val="204"/>
      </rPr>
      <t xml:space="preserve"> 12 шт.(Раннеспел. 100-105 дн, индетерминант., теплич.)</t>
    </r>
  </si>
  <si>
    <r>
      <t xml:space="preserve"> </t>
    </r>
    <r>
      <rPr>
        <b/>
        <sz val="9"/>
        <rFont val="Arial"/>
        <family val="2"/>
        <charset val="204"/>
      </rPr>
      <t>Хохлома</t>
    </r>
    <r>
      <rPr>
        <sz val="9"/>
        <rFont val="Arial"/>
        <family val="2"/>
        <charset val="204"/>
      </rPr>
      <t xml:space="preserve"> серия 1+1  0,2г (Среднеспелый 111-115 дн, куст более 200см, тепличн.)</t>
    </r>
  </si>
  <si>
    <r>
      <t xml:space="preserve"> </t>
    </r>
    <r>
      <rPr>
        <b/>
        <sz val="9"/>
        <rFont val="Arial"/>
        <family val="2"/>
        <charset val="204"/>
      </rPr>
      <t>Толстой F1</t>
    </r>
    <r>
      <rPr>
        <sz val="9"/>
        <rFont val="Arial"/>
        <family val="2"/>
        <charset val="204"/>
      </rPr>
      <t xml:space="preserve"> </t>
    </r>
    <r>
      <rPr>
        <sz val="8.5"/>
        <rFont val="Arial"/>
        <family val="2"/>
        <charset val="204"/>
      </rPr>
      <t>10шт</t>
    </r>
    <r>
      <rPr>
        <b/>
        <sz val="8.5"/>
        <color indexed="52"/>
        <rFont val="Arial"/>
        <family val="2"/>
        <charset val="204"/>
      </rPr>
      <t xml:space="preserve"> </t>
    </r>
    <r>
      <rPr>
        <sz val="8.5"/>
        <rFont val="Arial"/>
        <family val="2"/>
        <charset val="204"/>
      </rPr>
      <t xml:space="preserve">(среднеранний 100-110 дн, индетерминант., откр.грунт, лен.тепл) </t>
    </r>
  </si>
  <si>
    <r>
      <t xml:space="preserve"> </t>
    </r>
    <r>
      <rPr>
        <b/>
        <sz val="9"/>
        <rFont val="Arial"/>
        <family val="2"/>
        <charset val="204"/>
      </rPr>
      <t xml:space="preserve">Домино </t>
    </r>
    <r>
      <rPr>
        <sz val="9"/>
        <rFont val="Arial"/>
        <family val="2"/>
        <charset val="204"/>
      </rPr>
      <t>1,0 г зелено-желтый (Среднеспелый 55-60 дн)</t>
    </r>
  </si>
  <si>
    <t>АЭЛИТА</t>
  </si>
  <si>
    <t>Бахчевые культуры</t>
  </si>
  <si>
    <t>Земляника</t>
  </si>
  <si>
    <t>Томаты</t>
  </si>
  <si>
    <t>Бобовые</t>
  </si>
  <si>
    <t>Дайкон</t>
  </si>
  <si>
    <t>Перцы</t>
  </si>
  <si>
    <t>Огурцы</t>
  </si>
  <si>
    <t>Редис, редька, репа</t>
  </si>
  <si>
    <t>Свекла</t>
  </si>
  <si>
    <t>Пряно-ароматические и зелёные</t>
  </si>
  <si>
    <t>пчелоопыляемые</t>
  </si>
  <si>
    <t>партенокарпические</t>
  </si>
  <si>
    <t>Морковь</t>
  </si>
  <si>
    <t>Капуста</t>
  </si>
  <si>
    <t xml:space="preserve">Кабачок </t>
  </si>
  <si>
    <t>Республика Беларусь, 230005, г. Гродно, ул. Горького, 89а</t>
  </si>
  <si>
    <t>представители:</t>
  </si>
  <si>
    <t>Наименование</t>
  </si>
  <si>
    <t>пак.</t>
  </si>
  <si>
    <t>Ед.</t>
  </si>
  <si>
    <t>изм.</t>
  </si>
  <si>
    <t>без НДС</t>
  </si>
  <si>
    <t>Цветы и лекарственные растения</t>
  </si>
  <si>
    <t>№ п/п</t>
  </si>
  <si>
    <t xml:space="preserve">Цена </t>
  </si>
  <si>
    <t>Овощи и пряноароматические</t>
  </si>
  <si>
    <t xml:space="preserve">Заказ </t>
  </si>
  <si>
    <t>%</t>
  </si>
  <si>
    <t>Описание товара на сайте произв-теля</t>
  </si>
  <si>
    <t>Описание и фото</t>
  </si>
  <si>
    <t>салатная</t>
  </si>
  <si>
    <t>универсальная (салат, квашение, переработка)</t>
  </si>
  <si>
    <t>суперуниверсальная (салат, квашение, переработка, хранение)</t>
  </si>
  <si>
    <t>Прочее</t>
  </si>
  <si>
    <t>Сумма оплаты (без НДС)</t>
  </si>
  <si>
    <t xml:space="preserve">Цены указаны без НДС в BYN !!!      </t>
  </si>
  <si>
    <t>СеДеК</t>
  </si>
  <si>
    <t>Бренд</t>
  </si>
  <si>
    <t>Гавриш</t>
  </si>
  <si>
    <t>Страна происхождения семын</t>
  </si>
  <si>
    <t xml:space="preserve">Голландия </t>
  </si>
  <si>
    <t xml:space="preserve">Польша </t>
  </si>
  <si>
    <t>Германия</t>
  </si>
  <si>
    <t xml:space="preserve">Германия </t>
  </si>
  <si>
    <t>Индия</t>
  </si>
  <si>
    <t>Польша</t>
  </si>
  <si>
    <t>Италия</t>
  </si>
  <si>
    <t>Китай</t>
  </si>
  <si>
    <t>Голландия</t>
  </si>
  <si>
    <t xml:space="preserve">Италия </t>
  </si>
  <si>
    <t>Франция</t>
  </si>
  <si>
    <t xml:space="preserve"> Польша </t>
  </si>
  <si>
    <t xml:space="preserve"> Франция</t>
  </si>
  <si>
    <t xml:space="preserve"> Китай</t>
  </si>
  <si>
    <t xml:space="preserve">Китай </t>
  </si>
  <si>
    <t>Семена Фирмы "ГАВРИШ",  "АЭЛИТА" РФ</t>
  </si>
  <si>
    <t>Минимальная партия (20 пакетов овощи, на цветы 10)</t>
  </si>
  <si>
    <r>
      <t xml:space="preserve">Тыква </t>
    </r>
    <r>
      <rPr>
        <b/>
        <sz val="9"/>
        <rFont val="Arial"/>
        <family val="2"/>
        <charset val="204"/>
      </rPr>
      <t>Стофунтовая</t>
    </r>
    <r>
      <rPr>
        <sz val="9"/>
        <rFont val="Arial"/>
        <family val="2"/>
        <charset val="204"/>
      </rPr>
      <t>, Евро 2 (Среднепоздний 112-138 дн)</t>
    </r>
  </si>
  <si>
    <r>
      <t xml:space="preserve"> белокоч. </t>
    </r>
    <r>
      <rPr>
        <b/>
        <sz val="9"/>
        <rFont val="Arial"/>
        <family val="2"/>
        <charset val="204"/>
      </rPr>
      <t xml:space="preserve">Слава 1305 </t>
    </r>
    <r>
      <rPr>
        <sz val="9"/>
        <rFont val="Arial"/>
        <family val="2"/>
        <charset val="204"/>
      </rPr>
      <t>1,5 г (Среднеспелый 98-126 дн)</t>
    </r>
  </si>
  <si>
    <r>
      <t xml:space="preserve"> белокоч.</t>
    </r>
    <r>
      <rPr>
        <b/>
        <sz val="9"/>
        <rFont val="Arial"/>
        <family val="2"/>
        <charset val="204"/>
      </rPr>
      <t xml:space="preserve"> Подарок</t>
    </r>
    <r>
      <rPr>
        <sz val="9"/>
        <rFont val="Arial"/>
        <family val="2"/>
        <charset val="204"/>
      </rPr>
      <t xml:space="preserve"> 0,5 г (Среднеспелый 114-134 дн) (для квашения)</t>
    </r>
  </si>
  <si>
    <r>
      <t xml:space="preserve"> белокоч. </t>
    </r>
    <r>
      <rPr>
        <b/>
        <sz val="9"/>
        <rFont val="Arial"/>
        <family val="2"/>
        <charset val="204"/>
      </rPr>
      <t>Амагер 611</t>
    </r>
    <r>
      <rPr>
        <sz val="9"/>
        <rFont val="Arial"/>
        <family val="2"/>
        <charset val="204"/>
      </rPr>
      <t xml:space="preserve"> 0,5г. (Позднеспелый 139-142 дн.) кваш-е, хран-е</t>
    </r>
  </si>
  <si>
    <r>
      <t xml:space="preserve"> белокоч. </t>
    </r>
    <r>
      <rPr>
        <b/>
        <sz val="9"/>
        <rFont val="Arial"/>
        <family val="2"/>
        <charset val="204"/>
      </rPr>
      <t xml:space="preserve">Московская поздняя </t>
    </r>
    <r>
      <rPr>
        <sz val="9"/>
        <rFont val="Arial"/>
        <family val="2"/>
        <charset val="204"/>
      </rPr>
      <t xml:space="preserve">15 1,5г (Позднеспелый 115-141 дн) </t>
    </r>
  </si>
  <si>
    <r>
      <t xml:space="preserve"> цветная </t>
    </r>
    <r>
      <rPr>
        <b/>
        <sz val="9"/>
        <rFont val="Arial"/>
        <family val="2"/>
        <charset val="204"/>
      </rPr>
      <t>Сноуболл</t>
    </r>
    <r>
      <rPr>
        <sz val="9"/>
        <rFont val="Arial"/>
        <family val="2"/>
        <charset val="204"/>
      </rPr>
      <t xml:space="preserve"> </t>
    </r>
    <r>
      <rPr>
        <b/>
        <sz val="9"/>
        <rFont val="Arial"/>
        <family val="2"/>
        <charset val="204"/>
      </rPr>
      <t>123</t>
    </r>
    <r>
      <rPr>
        <sz val="9"/>
        <rFont val="Arial"/>
        <family val="2"/>
        <charset val="204"/>
      </rPr>
      <t xml:space="preserve"> 0,3г .(Скороспелый 85-95 дн)</t>
    </r>
  </si>
  <si>
    <r>
      <t xml:space="preserve"> Нантская 4</t>
    </r>
    <r>
      <rPr>
        <sz val="9"/>
        <rFont val="Arial"/>
        <family val="2"/>
        <charset val="204"/>
      </rPr>
      <t xml:space="preserve">  4,0 г (Среднеспелый 78-108 дн)</t>
    </r>
  </si>
  <si>
    <r>
      <t xml:space="preserve"> </t>
    </r>
    <r>
      <rPr>
        <b/>
        <sz val="9"/>
        <rFont val="Arial"/>
        <family val="2"/>
        <charset val="204"/>
      </rPr>
      <t>Зятек F1</t>
    </r>
    <r>
      <rPr>
        <sz val="9"/>
        <rFont val="Arial"/>
        <family val="2"/>
        <charset val="204"/>
      </rPr>
      <t xml:space="preserve"> cерия 1+1 20шт (Скороспелый 45-48 дн. откр. грунт)</t>
    </r>
  </si>
  <si>
    <r>
      <t xml:space="preserve"> </t>
    </r>
    <r>
      <rPr>
        <b/>
        <sz val="9"/>
        <rFont val="Arial"/>
        <family val="2"/>
        <charset val="204"/>
      </rPr>
      <t>Лилипут F1</t>
    </r>
    <r>
      <rPr>
        <sz val="9"/>
        <rFont val="Arial"/>
        <family val="2"/>
        <charset val="204"/>
      </rPr>
      <t xml:space="preserve"> 10 шт.(Скороспелый 38-42 дн откр. и закр. грунте)</t>
    </r>
  </si>
  <si>
    <r>
      <t xml:space="preserve"> </t>
    </r>
    <r>
      <rPr>
        <b/>
        <sz val="9"/>
        <rFont val="Arial"/>
        <family val="2"/>
        <charset val="204"/>
      </rPr>
      <t>Мурашка F1</t>
    </r>
    <r>
      <rPr>
        <sz val="9"/>
        <rFont val="Arial"/>
        <family val="2"/>
        <charset val="204"/>
      </rPr>
      <t xml:space="preserve"> 10 шт.корниш. (Скороспелый 43-48 дн., откр. и закр. гру)</t>
    </r>
  </si>
  <si>
    <r>
      <t>Арбуз</t>
    </r>
    <r>
      <rPr>
        <b/>
        <sz val="9"/>
        <rFont val="Arial"/>
        <family val="2"/>
        <charset val="204"/>
      </rPr>
      <t xml:space="preserve"> Кримсон Свит </t>
    </r>
    <r>
      <rPr>
        <sz val="9"/>
        <rFont val="Arial"/>
        <family val="2"/>
        <charset val="204"/>
      </rPr>
      <t>1г (Раннеспелый 67-82 дн.)</t>
    </r>
  </si>
  <si>
    <r>
      <t xml:space="preserve">Базилик </t>
    </r>
    <r>
      <rPr>
        <b/>
        <sz val="9"/>
        <rFont val="Arial"/>
        <family val="2"/>
        <charset val="204"/>
      </rPr>
      <t xml:space="preserve">Василиск </t>
    </r>
    <r>
      <rPr>
        <sz val="9"/>
        <rFont val="Arial"/>
        <family val="2"/>
        <charset val="204"/>
      </rPr>
      <t xml:space="preserve"> 0,3 г автор. (Скороспелый 60-70 дней) </t>
    </r>
  </si>
  <si>
    <r>
      <t xml:space="preserve">Укроп </t>
    </r>
    <r>
      <rPr>
        <b/>
        <sz val="9"/>
        <rFont val="Arial"/>
        <family val="2"/>
        <charset val="204"/>
      </rPr>
      <t>Гренадер</t>
    </r>
    <r>
      <rPr>
        <sz val="9"/>
        <rFont val="Arial"/>
        <family val="2"/>
        <charset val="204"/>
      </rPr>
      <t xml:space="preserve"> серия 1+1 4 г (Раннеспелый 30-35 дн)</t>
    </r>
  </si>
  <si>
    <r>
      <t xml:space="preserve">Черемша </t>
    </r>
    <r>
      <rPr>
        <b/>
        <sz val="9"/>
        <rFont val="Arial"/>
        <family val="2"/>
        <charset val="204"/>
      </rPr>
      <t xml:space="preserve">Медвежонок </t>
    </r>
    <r>
      <rPr>
        <sz val="9"/>
        <rFont val="Arial"/>
        <family val="2"/>
        <charset val="204"/>
      </rPr>
      <t>0,2 г.</t>
    </r>
  </si>
  <si>
    <r>
      <t xml:space="preserve">Индау (руккола) </t>
    </r>
    <r>
      <rPr>
        <b/>
        <sz val="9"/>
        <rFont val="Arial"/>
        <family val="2"/>
        <charset val="204"/>
      </rPr>
      <t xml:space="preserve">Покер </t>
    </r>
    <r>
      <rPr>
        <sz val="9"/>
        <rFont val="Arial"/>
        <family val="2"/>
        <charset val="204"/>
      </rPr>
      <t>1,0 г  (Скороспелый 20-25 дн.)</t>
    </r>
  </si>
  <si>
    <r>
      <t xml:space="preserve">Редис </t>
    </r>
    <r>
      <rPr>
        <b/>
        <sz val="9"/>
        <rFont val="Arial"/>
        <family val="2"/>
        <charset val="204"/>
      </rPr>
      <t>Дуро Краснодарское</t>
    </r>
    <r>
      <rPr>
        <sz val="9"/>
        <rFont val="Arial"/>
        <family val="2"/>
        <charset val="204"/>
      </rPr>
      <t xml:space="preserve"> 3,0 г. (Среднеспелый 25-30 дн)</t>
    </r>
  </si>
  <si>
    <r>
      <t xml:space="preserve">Редис </t>
    </r>
    <r>
      <rPr>
        <b/>
        <sz val="9"/>
        <rFont val="Arial"/>
        <family val="2"/>
        <charset val="204"/>
      </rPr>
      <t>Клюква в сахаре</t>
    </r>
    <r>
      <rPr>
        <sz val="9"/>
        <rFont val="Arial"/>
        <family val="2"/>
        <charset val="204"/>
      </rPr>
      <t xml:space="preserve"> 2,0 г. (Скороспелый 20-25 дн)</t>
    </r>
  </si>
  <si>
    <r>
      <t xml:space="preserve">Редис </t>
    </r>
    <r>
      <rPr>
        <b/>
        <sz val="9"/>
        <rFont val="Arial"/>
        <family val="2"/>
        <charset val="204"/>
      </rPr>
      <t>Рубин</t>
    </r>
    <r>
      <rPr>
        <sz val="9"/>
        <rFont val="Arial"/>
        <family val="2"/>
        <charset val="204"/>
      </rPr>
      <t xml:space="preserve"> 3,0г (Раннеспелый 26-28 дн)</t>
    </r>
  </si>
  <si>
    <r>
      <t xml:space="preserve">Редис </t>
    </r>
    <r>
      <rPr>
        <b/>
        <sz val="9"/>
        <rFont val="Arial"/>
        <family val="2"/>
        <charset val="204"/>
      </rPr>
      <t>Французский завтрак</t>
    </r>
    <r>
      <rPr>
        <sz val="9"/>
        <rFont val="Arial"/>
        <family val="2"/>
        <charset val="204"/>
      </rPr>
      <t xml:space="preserve"> 6,0г (Раннеспелый 21-24 дн)</t>
    </r>
  </si>
  <si>
    <r>
      <t xml:space="preserve">Репа   </t>
    </r>
    <r>
      <rPr>
        <b/>
        <sz val="9"/>
        <rFont val="Arial"/>
        <family val="2"/>
        <charset val="204"/>
      </rPr>
      <t>Петровская 1</t>
    </r>
    <r>
      <rPr>
        <sz val="9"/>
        <rFont val="Arial"/>
        <family val="2"/>
        <charset val="204"/>
      </rPr>
      <t xml:space="preserve"> 0,5г (Среднеспелый 80-90 дн)</t>
    </r>
  </si>
  <si>
    <r>
      <t xml:space="preserve"> Египетская плоская  </t>
    </r>
    <r>
      <rPr>
        <sz val="9"/>
        <rFont val="Arial"/>
        <family val="2"/>
        <charset val="204"/>
      </rPr>
      <t>5,0 г  (Раннеспелый 94-121 дн)</t>
    </r>
  </si>
  <si>
    <r>
      <t xml:space="preserve"> Мулатка</t>
    </r>
    <r>
      <rPr>
        <sz val="9"/>
        <rFont val="Arial"/>
        <family val="2"/>
        <charset val="204"/>
      </rPr>
      <t xml:space="preserve"> 2,0 г (Среднеспелый 125-130 дн)</t>
    </r>
  </si>
  <si>
    <r>
      <t xml:space="preserve"> Пабло F1</t>
    </r>
    <r>
      <rPr>
        <sz val="9"/>
        <rFont val="Arial"/>
        <family val="2"/>
        <charset val="204"/>
      </rPr>
      <t xml:space="preserve"> 1,0г  (Среднеранний 85-110 дн)</t>
    </r>
  </si>
  <si>
    <r>
      <t xml:space="preserve"> Бархатцы отклонённые </t>
    </r>
    <r>
      <rPr>
        <b/>
        <sz val="9"/>
        <rFont val="Arial"/>
        <family val="2"/>
        <charset val="204"/>
      </rPr>
      <t>Болеро</t>
    </r>
    <r>
      <rPr>
        <sz val="9"/>
        <rFont val="Arial"/>
        <family val="2"/>
        <charset val="204"/>
      </rPr>
      <t xml:space="preserve"> (Тагетес) 0,3 г</t>
    </r>
  </si>
  <si>
    <r>
      <t xml:space="preserve"> Бархатцы прямостоячие </t>
    </r>
    <r>
      <rPr>
        <b/>
        <sz val="9"/>
        <rFont val="Arial"/>
        <family val="2"/>
        <charset val="204"/>
      </rPr>
      <t>Гавайи</t>
    </r>
    <r>
      <rPr>
        <sz val="9"/>
        <rFont val="Arial"/>
        <family val="2"/>
        <charset val="204"/>
      </rPr>
      <t xml:space="preserve"> (Тагетес) 0,3 г </t>
    </r>
  </si>
  <si>
    <r>
      <t xml:space="preserve"> Бархатцы прямостоячие </t>
    </r>
    <r>
      <rPr>
        <b/>
        <sz val="9"/>
        <rFont val="Arial"/>
        <family val="2"/>
        <charset val="204"/>
      </rPr>
      <t>Купидон оранжевый</t>
    </r>
    <r>
      <rPr>
        <sz val="9"/>
        <rFont val="Arial"/>
        <family val="2"/>
        <charset val="204"/>
      </rPr>
      <t xml:space="preserve"> (20 см) (Тагетес) 0,05 г </t>
    </r>
  </si>
  <si>
    <r>
      <t xml:space="preserve"> Бархатцы прямостоячие </t>
    </r>
    <r>
      <rPr>
        <b/>
        <sz val="9"/>
        <rFont val="Arial"/>
        <family val="2"/>
        <charset val="204"/>
      </rPr>
      <t>Лимонный принц</t>
    </r>
    <r>
      <rPr>
        <sz val="9"/>
        <rFont val="Arial"/>
        <family val="2"/>
        <charset val="204"/>
      </rPr>
      <t xml:space="preserve"> (Тагетес) 0,1 г</t>
    </r>
  </si>
  <si>
    <t>пекинка, цветная</t>
  </si>
  <si>
    <t>1500 руб</t>
  </si>
  <si>
    <t>700 руб</t>
  </si>
  <si>
    <t>Пороги скидок</t>
  </si>
  <si>
    <t>Процент скидок</t>
  </si>
  <si>
    <t>Сумма заявки с учётом скидки</t>
  </si>
  <si>
    <r>
      <t xml:space="preserve"> Носорог </t>
    </r>
    <r>
      <rPr>
        <sz val="9"/>
        <rFont val="Arial"/>
        <family val="2"/>
        <charset val="204"/>
      </rPr>
      <t>1.0 г (Раннеспелый сорт 53-57 дн)</t>
    </r>
  </si>
  <si>
    <r>
      <t xml:space="preserve"> </t>
    </r>
    <r>
      <rPr>
        <b/>
        <sz val="9"/>
        <rFont val="Arial"/>
        <family val="2"/>
        <charset val="204"/>
      </rPr>
      <t xml:space="preserve">Ройал Форто </t>
    </r>
    <r>
      <rPr>
        <sz val="9"/>
        <rFont val="Arial"/>
        <family val="2"/>
        <charset val="204"/>
      </rPr>
      <t xml:space="preserve"> 0,5 г (Среднеранний 100-110 дн)</t>
    </r>
  </si>
  <si>
    <r>
      <t xml:space="preserve"> </t>
    </r>
    <r>
      <rPr>
        <b/>
        <sz val="9"/>
        <rFont val="Arial"/>
        <family val="2"/>
        <charset val="204"/>
      </rPr>
      <t>Королева осени</t>
    </r>
    <r>
      <rPr>
        <sz val="9"/>
        <rFont val="Arial"/>
        <family val="2"/>
        <charset val="204"/>
      </rPr>
      <t xml:space="preserve"> серия 1+1,  4,0 г (Позднеспелый 120-130 дн)</t>
    </r>
  </si>
  <si>
    <r>
      <t xml:space="preserve"> Красный великан</t>
    </r>
    <r>
      <rPr>
        <sz val="9"/>
        <rFont val="Arial"/>
        <family val="2"/>
        <charset val="204"/>
      </rPr>
      <t xml:space="preserve"> </t>
    </r>
    <r>
      <rPr>
        <b/>
        <i/>
        <sz val="9"/>
        <rFont val="Arial"/>
        <family val="2"/>
        <charset val="204"/>
      </rPr>
      <t>(Роте Ризен)</t>
    </r>
    <r>
      <rPr>
        <sz val="9"/>
        <rFont val="Arial"/>
        <family val="2"/>
        <charset val="204"/>
      </rPr>
      <t xml:space="preserve"> Серия 1+1,  4,0г (Позднеспый 140-160 дн)</t>
    </r>
  </si>
  <si>
    <r>
      <t xml:space="preserve"> Самсон</t>
    </r>
    <r>
      <rPr>
        <sz val="9"/>
        <rFont val="Arial"/>
        <family val="2"/>
        <charset val="204"/>
      </rPr>
      <t xml:space="preserve"> 0,5 г  (Среднеспелый100-120 дн)  </t>
    </r>
  </si>
  <si>
    <r>
      <t xml:space="preserve"> Супер Мускат, </t>
    </r>
    <r>
      <rPr>
        <sz val="9"/>
        <rFont val="Arial"/>
        <family val="2"/>
        <charset val="204"/>
      </rPr>
      <t>2 г (Среднеспелый 90-110 дн)</t>
    </r>
  </si>
  <si>
    <r>
      <t xml:space="preserve"> Конни F1</t>
    </r>
    <r>
      <rPr>
        <sz val="9"/>
        <rFont val="Arial"/>
        <family val="2"/>
      </rPr>
      <t>, 0,25г  (Среднеранний,  47-50 дн)</t>
    </r>
  </si>
  <si>
    <r>
      <t xml:space="preserve"> Бабушкин секрет F1</t>
    </r>
    <r>
      <rPr>
        <sz val="9"/>
        <rFont val="Arial"/>
        <family val="2"/>
      </rPr>
      <t>, 0,25г  (Раннеспелый  40-43 дн)</t>
    </r>
  </si>
  <si>
    <r>
      <t xml:space="preserve"> Любимец семьи </t>
    </r>
    <r>
      <rPr>
        <sz val="9"/>
        <rFont val="Arial Cyr"/>
        <charset val="204"/>
      </rPr>
      <t>F1, 0,25г  (Скороспелый  40-43 дн)</t>
    </r>
  </si>
  <si>
    <r>
      <t xml:space="preserve">Базилик </t>
    </r>
    <r>
      <rPr>
        <b/>
        <sz val="9"/>
        <rFont val="Arial"/>
        <family val="2"/>
        <charset val="204"/>
      </rPr>
      <t>Изумруд</t>
    </r>
    <r>
      <rPr>
        <sz val="9"/>
        <rFont val="Arial"/>
        <family val="2"/>
        <charset val="204"/>
      </rPr>
      <t>, 0,3г (Раннеспелый  45-55 дн)</t>
    </r>
  </si>
  <si>
    <r>
      <t xml:space="preserve">Базилик </t>
    </r>
    <r>
      <rPr>
        <b/>
        <sz val="9"/>
        <rFont val="Arial"/>
        <family val="2"/>
        <charset val="204"/>
      </rPr>
      <t>Робин Гуд</t>
    </r>
    <r>
      <rPr>
        <sz val="9"/>
        <rFont val="Arial"/>
        <family val="2"/>
        <charset val="204"/>
      </rPr>
      <t>, 0,3г Среднеспелый  48-50 дн</t>
    </r>
  </si>
  <si>
    <r>
      <t xml:space="preserve">Индау (руккола) </t>
    </r>
    <r>
      <rPr>
        <b/>
        <sz val="9"/>
        <rFont val="Arial"/>
        <family val="2"/>
        <charset val="204"/>
      </rPr>
      <t>Будь здоров</t>
    </r>
    <r>
      <rPr>
        <sz val="9"/>
        <rFont val="Arial"/>
        <family val="2"/>
        <charset val="204"/>
      </rPr>
      <t>, 0,3г  (Раннеспелый  20-25 дн)</t>
    </r>
  </si>
  <si>
    <r>
      <t xml:space="preserve">Индау (руккола) </t>
    </r>
    <r>
      <rPr>
        <b/>
        <sz val="9"/>
        <rFont val="Arial"/>
        <family val="2"/>
        <charset val="204"/>
      </rPr>
      <t>Красотка</t>
    </r>
    <r>
      <rPr>
        <sz val="9"/>
        <rFont val="Arial"/>
        <family val="2"/>
        <charset val="204"/>
      </rPr>
      <t>, 0,3г  (Раннеспелый  22-27 дн)</t>
    </r>
  </si>
  <si>
    <r>
      <t xml:space="preserve">Кориандр  </t>
    </r>
    <r>
      <rPr>
        <b/>
        <sz val="9"/>
        <rFont val="Arial"/>
        <family val="2"/>
        <charset val="204"/>
      </rPr>
      <t>Венера</t>
    </r>
    <r>
      <rPr>
        <sz val="9"/>
        <rFont val="Arial"/>
        <family val="2"/>
        <charset val="204"/>
      </rPr>
      <t>, 3г   (Позднеспелый  30-35 дн)</t>
    </r>
  </si>
  <si>
    <t>400 руб</t>
  </si>
  <si>
    <t>250 руб</t>
  </si>
  <si>
    <t>249 руб</t>
  </si>
  <si>
    <r>
      <t xml:space="preserve"> Цыганочка</t>
    </r>
    <r>
      <rPr>
        <sz val="9"/>
        <rFont val="Arial"/>
        <family val="2"/>
        <charset val="204"/>
      </rPr>
      <t xml:space="preserve"> (двойная граммовка), 5г (Среднеспелый 125-130 дн)</t>
    </r>
  </si>
  <si>
    <r>
      <t xml:space="preserve"> Первоклашка</t>
    </r>
    <r>
      <rPr>
        <sz val="9"/>
        <rFont val="Arial"/>
        <family val="2"/>
      </rPr>
      <t xml:space="preserve"> 0,1 г автор. (Ранний  92-108 дн, куст до 100см)</t>
    </r>
  </si>
  <si>
    <r>
      <t xml:space="preserve"> Джемпакт F1 </t>
    </r>
    <r>
      <rPr>
        <sz val="9"/>
        <rFont val="Arial"/>
        <family val="2"/>
        <charset val="204"/>
      </rPr>
      <t>8 шт. (Саката) (Раннеспелый,  куст 60 см, открытом грунт.)</t>
    </r>
  </si>
  <si>
    <r>
      <t>Арбуз</t>
    </r>
    <r>
      <rPr>
        <b/>
        <sz val="9"/>
        <rFont val="Arial"/>
        <family val="2"/>
        <charset val="204"/>
      </rPr>
      <t xml:space="preserve"> Медовый </t>
    </r>
    <r>
      <rPr>
        <sz val="9"/>
        <rFont val="Arial"/>
        <family val="2"/>
        <charset val="204"/>
      </rPr>
      <t>1г (Раннеспелый 82-105 дн.)</t>
    </r>
  </si>
  <si>
    <r>
      <t xml:space="preserve"> белокоч. </t>
    </r>
    <r>
      <rPr>
        <b/>
        <sz val="9"/>
        <rFont val="Arial"/>
        <family val="2"/>
        <charset val="204"/>
      </rPr>
      <t>Белорусская 455</t>
    </r>
    <r>
      <rPr>
        <sz val="9"/>
        <rFont val="Arial"/>
        <family val="2"/>
        <charset val="204"/>
      </rPr>
      <t xml:space="preserve">  0,5 г (Среднеспелый 105 –130 дн) </t>
    </r>
  </si>
  <si>
    <r>
      <t xml:space="preserve"> </t>
    </r>
    <r>
      <rPr>
        <b/>
        <sz val="9"/>
        <rFont val="Arial"/>
        <family val="2"/>
        <charset val="204"/>
      </rPr>
      <t>Амур 1801</t>
    </r>
    <r>
      <rPr>
        <sz val="9"/>
        <rFont val="Arial"/>
        <family val="2"/>
        <charset val="204"/>
      </rPr>
      <t xml:space="preserve"> 5 шт. (Среднеранний 45-55 дн.)</t>
    </r>
  </si>
  <si>
    <r>
      <t xml:space="preserve"> </t>
    </r>
    <r>
      <rPr>
        <b/>
        <sz val="9"/>
        <rFont val="Arial"/>
        <family val="2"/>
        <charset val="204"/>
      </rPr>
      <t>Маша F1</t>
    </r>
    <r>
      <rPr>
        <sz val="9"/>
        <rFont val="Arial"/>
        <family val="2"/>
      </rPr>
      <t>, 5шт.   (Суперскороспелый 37-39 дн)</t>
    </r>
  </si>
  <si>
    <r>
      <t xml:space="preserve"> </t>
    </r>
    <r>
      <rPr>
        <b/>
        <sz val="9"/>
        <rFont val="Arial"/>
        <family val="2"/>
        <charset val="204"/>
      </rPr>
      <t>Пасамонте F1,</t>
    </r>
    <r>
      <rPr>
        <sz val="9"/>
        <color indexed="47"/>
        <rFont val="Arial"/>
        <family val="2"/>
        <charset val="204"/>
      </rPr>
      <t xml:space="preserve"> </t>
    </r>
    <r>
      <rPr>
        <sz val="9"/>
        <rFont val="Arial"/>
        <family val="2"/>
        <charset val="204"/>
      </rPr>
      <t>0,3 г .корниш.(Ранний 40-42 дн. тепл. и откр. грунт)</t>
    </r>
  </si>
  <si>
    <r>
      <t xml:space="preserve"> </t>
    </r>
    <r>
      <rPr>
        <b/>
        <sz val="9"/>
        <rFont val="Arial"/>
        <family val="2"/>
        <charset val="204"/>
      </rPr>
      <t>Пасалимо F1,</t>
    </r>
    <r>
      <rPr>
        <sz val="9"/>
        <color indexed="47"/>
        <rFont val="Arial"/>
        <family val="2"/>
        <charset val="204"/>
      </rPr>
      <t xml:space="preserve"> </t>
    </r>
    <r>
      <rPr>
        <sz val="9"/>
        <rFont val="Arial"/>
        <family val="2"/>
        <charset val="204"/>
      </rPr>
      <t>0,3 г .корниш.(Ранний 39-41 дн. тепл. и откр. грунт)</t>
    </r>
  </si>
  <si>
    <r>
      <t xml:space="preserve">Базилик </t>
    </r>
    <r>
      <rPr>
        <b/>
        <sz val="9"/>
        <rFont val="Arial"/>
        <family val="2"/>
        <charset val="204"/>
      </rPr>
      <t>Ароматный сбор</t>
    </r>
    <r>
      <rPr>
        <sz val="9"/>
        <rFont val="Arial"/>
        <family val="2"/>
        <charset val="204"/>
      </rPr>
      <t xml:space="preserve"> 0,3 г автор. (Скороспелый 60-70 дней) </t>
    </r>
  </si>
  <si>
    <r>
      <t>Сельдерей (корневой)</t>
    </r>
    <r>
      <rPr>
        <b/>
        <sz val="9"/>
        <rFont val="Arial"/>
        <family val="2"/>
        <charset val="204"/>
      </rPr>
      <t xml:space="preserve"> Егор</t>
    </r>
    <r>
      <rPr>
        <sz val="9"/>
        <rFont val="Arial"/>
        <family val="2"/>
        <charset val="204"/>
      </rPr>
      <t xml:space="preserve"> 0,3 г (Раннеспелый 45-60 дн)</t>
    </r>
  </si>
  <si>
    <r>
      <t xml:space="preserve"> </t>
    </r>
    <r>
      <rPr>
        <b/>
        <sz val="9"/>
        <rFont val="Arial"/>
        <family val="2"/>
        <charset val="204"/>
      </rPr>
      <t>Мурашка F1</t>
    </r>
    <r>
      <rPr>
        <sz val="9"/>
        <rFont val="Arial"/>
        <family val="2"/>
        <charset val="204"/>
      </rPr>
      <t xml:space="preserve"> серия 1+1; 20 шт. (см. выше)</t>
    </r>
  </si>
  <si>
    <r>
      <t xml:space="preserve"> </t>
    </r>
    <r>
      <rPr>
        <b/>
        <sz val="9"/>
        <rFont val="Arial"/>
        <family val="2"/>
        <charset val="204"/>
      </rPr>
      <t xml:space="preserve">Кураж F1 </t>
    </r>
    <r>
      <rPr>
        <sz val="9"/>
        <rFont val="Arial"/>
        <family val="2"/>
        <charset val="204"/>
      </rPr>
      <t>серия 1+1; 20 шт (см. выше)</t>
    </r>
  </si>
  <si>
    <r>
      <t xml:space="preserve"> </t>
    </r>
    <r>
      <rPr>
        <b/>
        <sz val="9"/>
        <rFont val="Arial"/>
        <family val="2"/>
        <charset val="204"/>
      </rPr>
      <t>Дедушкина внучка F1</t>
    </r>
    <r>
      <rPr>
        <sz val="9"/>
        <rFont val="Arial"/>
        <family val="2"/>
        <charset val="204"/>
      </rPr>
      <t xml:space="preserve"> серия 1+1; 20шт. (см. выше)</t>
    </r>
  </si>
  <si>
    <r>
      <t xml:space="preserve"> </t>
    </r>
    <r>
      <rPr>
        <b/>
        <sz val="9"/>
        <rFont val="Arial"/>
        <family val="2"/>
        <charset val="204"/>
      </rPr>
      <t>Бабушкин внучок F1</t>
    </r>
    <r>
      <rPr>
        <sz val="9"/>
        <rFont val="Arial"/>
        <family val="2"/>
        <charset val="204"/>
      </rPr>
      <t xml:space="preserve"> серия 1+1; 20 шт. корниш. (Скороспелый 38-43 дн.)</t>
    </r>
  </si>
  <si>
    <r>
      <t xml:space="preserve"> </t>
    </r>
    <r>
      <rPr>
        <b/>
        <sz val="9"/>
        <rFont val="Arial"/>
        <family val="2"/>
        <charset val="204"/>
      </rPr>
      <t>Печора F1</t>
    </r>
    <r>
      <rPr>
        <sz val="9"/>
        <color indexed="47"/>
        <rFont val="Arial"/>
        <family val="2"/>
        <charset val="204"/>
      </rPr>
      <t xml:space="preserve"> </t>
    </r>
    <r>
      <rPr>
        <sz val="9"/>
        <rFont val="Arial"/>
        <family val="2"/>
        <charset val="204"/>
      </rPr>
      <t>серия 1+1; 20 шт.корниш.(Скороспелый 45-48 дн. откр. грунт)</t>
    </r>
  </si>
  <si>
    <r>
      <t xml:space="preserve"> </t>
    </r>
    <r>
      <rPr>
        <b/>
        <sz val="9"/>
        <rFont val="Arial"/>
        <family val="2"/>
        <charset val="204"/>
      </rPr>
      <t>Пикник  F1</t>
    </r>
    <r>
      <rPr>
        <sz val="9"/>
        <rFont val="Arial"/>
        <family val="2"/>
        <charset val="204"/>
      </rPr>
      <t xml:space="preserve"> серия 1+1; 20шт пикуль (Скороспелый 43-48 дн,  теплич.)</t>
    </r>
  </si>
  <si>
    <r>
      <t xml:space="preserve"> </t>
    </r>
    <r>
      <rPr>
        <b/>
        <sz val="9"/>
        <rFont val="Arial"/>
        <family val="2"/>
        <charset val="204"/>
      </rPr>
      <t>Пыжик  F1</t>
    </r>
    <r>
      <rPr>
        <b/>
        <sz val="9"/>
        <color indexed="12"/>
        <rFont val="Arial"/>
        <family val="2"/>
        <charset val="204"/>
      </rPr>
      <t xml:space="preserve"> </t>
    </r>
    <r>
      <rPr>
        <sz val="9"/>
        <rFont val="Arial"/>
        <family val="2"/>
        <charset val="204"/>
      </rPr>
      <t>серия 1+1; 20 шт пикуль (Скороспелый  45-48 дн,  теплич.)</t>
    </r>
  </si>
  <si>
    <r>
      <t xml:space="preserve"> </t>
    </r>
    <r>
      <rPr>
        <b/>
        <sz val="9"/>
        <rFont val="Arial"/>
        <family val="2"/>
        <charset val="204"/>
      </rPr>
      <t xml:space="preserve">Теща F1 </t>
    </r>
    <r>
      <rPr>
        <sz val="9"/>
        <rFont val="Arial"/>
        <family val="2"/>
        <charset val="204"/>
      </rPr>
      <t>серия 1+1; 20шт корниш. (Скороспелый 45-48 дн, откр гр.)</t>
    </r>
  </si>
  <si>
    <r>
      <t xml:space="preserve"> </t>
    </r>
    <r>
      <rPr>
        <b/>
        <sz val="9"/>
        <rFont val="Arial"/>
        <family val="2"/>
        <charset val="204"/>
      </rPr>
      <t>Щедрик F1</t>
    </r>
    <r>
      <rPr>
        <sz val="9"/>
        <rFont val="Arial"/>
        <family val="2"/>
        <charset val="204"/>
      </rPr>
      <t xml:space="preserve"> серия 1+1; 20шт,  (см. выше)</t>
    </r>
  </si>
  <si>
    <r>
      <t xml:space="preserve"> Колобок </t>
    </r>
    <r>
      <rPr>
        <sz val="9"/>
        <rFont val="Arial"/>
        <family val="2"/>
        <charset val="204"/>
      </rPr>
      <t xml:space="preserve">кочанный (тип </t>
    </r>
    <r>
      <rPr>
        <b/>
        <sz val="9"/>
        <rFont val="Arial"/>
        <family val="2"/>
        <charset val="204"/>
      </rPr>
      <t>Айсберг</t>
    </r>
    <r>
      <rPr>
        <sz val="9"/>
        <rFont val="Arial"/>
        <family val="2"/>
        <charset val="204"/>
      </rPr>
      <t>), 0,5г  (Позднеспелый  70-90 дн)</t>
    </r>
  </si>
  <si>
    <t>Япония</t>
  </si>
  <si>
    <t>Цена без НДС</t>
  </si>
  <si>
    <r>
      <t xml:space="preserve"> Засолыч F1</t>
    </r>
    <r>
      <rPr>
        <sz val="9"/>
        <rFont val="Arial Cyr"/>
        <charset val="204"/>
      </rPr>
      <t xml:space="preserve"> 0,25г.(Раннеспелый  40-45 дн)</t>
    </r>
  </si>
  <si>
    <r>
      <t xml:space="preserve">Базилик </t>
    </r>
    <r>
      <rPr>
        <b/>
        <sz val="9"/>
        <rFont val="Arial"/>
        <family val="2"/>
        <charset val="204"/>
      </rPr>
      <t>Пять ароматов</t>
    </r>
    <r>
      <rPr>
        <sz val="9"/>
        <rFont val="Arial"/>
        <family val="2"/>
        <charset val="204"/>
      </rPr>
      <t>, 0,3г</t>
    </r>
    <r>
      <rPr>
        <sz val="7.5"/>
        <rFont val="Arial"/>
        <family val="2"/>
        <charset val="204"/>
      </rPr>
      <t xml:space="preserve">  </t>
    </r>
    <r>
      <rPr>
        <i/>
        <sz val="7.5"/>
        <rFont val="Arial"/>
        <family val="2"/>
        <charset val="204"/>
      </rPr>
      <t xml:space="preserve"> </t>
    </r>
    <r>
      <rPr>
        <i/>
        <sz val="9"/>
        <rFont val="Arial"/>
        <family val="2"/>
        <charset val="204"/>
      </rPr>
      <t>(Гурман,  Карлик,  Робин Гуд,  Лимонный аромат, Гвоздичный.)</t>
    </r>
  </si>
  <si>
    <r>
      <t xml:space="preserve">Петрушка корневая </t>
    </r>
    <r>
      <rPr>
        <b/>
        <sz val="9"/>
        <rFont val="Arial"/>
        <family val="2"/>
        <charset val="204"/>
      </rPr>
      <t>Сахарная</t>
    </r>
    <r>
      <rPr>
        <sz val="9"/>
        <rFont val="Arial"/>
        <family val="2"/>
        <charset val="204"/>
      </rPr>
      <t xml:space="preserve">  2г. (Скороспелый  97-103 дн.)</t>
    </r>
  </si>
  <si>
    <r>
      <t xml:space="preserve">Редис </t>
    </r>
    <r>
      <rPr>
        <b/>
        <sz val="9"/>
        <rFont val="Arial"/>
        <family val="2"/>
        <charset val="204"/>
      </rPr>
      <t>18 дней</t>
    </r>
    <r>
      <rPr>
        <sz val="9"/>
        <rFont val="Arial"/>
        <family val="2"/>
        <charset val="204"/>
      </rPr>
      <t>, 6г. двойная грамовка (Раннеспелый  18-20 дн)</t>
    </r>
  </si>
  <si>
    <r>
      <t xml:space="preserve"> </t>
    </r>
    <r>
      <rPr>
        <b/>
        <sz val="9"/>
        <rFont val="Arial"/>
        <family val="2"/>
        <charset val="204"/>
      </rPr>
      <t xml:space="preserve">Айсберг </t>
    </r>
    <r>
      <rPr>
        <sz val="9"/>
        <rFont val="Arial"/>
        <family val="2"/>
        <charset val="204"/>
      </rPr>
      <t>0,5г. кочанный (Среднеспелый 50-60 дн)</t>
    </r>
  </si>
  <si>
    <t>Дата заказа</t>
  </si>
  <si>
    <t>Адрес доставки:</t>
  </si>
  <si>
    <t xml:space="preserve">Калькулятор скидки (по предоплате)   </t>
  </si>
  <si>
    <t>E-mail:</t>
  </si>
  <si>
    <t>Телефон:</t>
  </si>
  <si>
    <t>Клиент</t>
  </si>
  <si>
    <r>
      <t>Дата и время отгрузки</t>
    </r>
    <r>
      <rPr>
        <b/>
        <i/>
        <sz val="9"/>
        <rFont val="Arial Cyr"/>
        <charset val="204"/>
      </rPr>
      <t xml:space="preserve"> </t>
    </r>
    <r>
      <rPr>
        <i/>
        <sz val="9"/>
        <rFont val="Arial Cyr"/>
        <charset val="204"/>
      </rPr>
      <t>(при самовывозе)</t>
    </r>
  </si>
  <si>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</si>
  <si>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</si>
  <si>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ОБЩЕСТВО С ОГРАНИЧЕННОЙ ОТВЕТСТВЕННОСТЬЮ</t>
  </si>
  <si>
    <t>«ТРИОН»</t>
  </si>
  <si>
    <t xml:space="preserve">р/с BY95TECN3012 4011 4001 0000 0000 в Регион. управлении №4 ОАО «Технобанк»  в г. Гродно, БЛК, 7а, </t>
  </si>
  <si>
    <t>БИК TECNBY22 ;   УНП 500154640</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</si>
  <si>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</si>
  <si>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r>
      <t xml:space="preserve">г. Минск: тел. 8-0291-40-13-65, </t>
    </r>
    <r>
      <rPr>
        <b/>
        <i/>
        <sz val="14"/>
        <color indexed="12"/>
        <rFont val="Times New Roman"/>
        <family val="1"/>
        <charset val="204"/>
      </rPr>
      <t xml:space="preserve">e-mail: vit-sergeenko@rambler.ru </t>
    </r>
    <r>
      <rPr>
        <b/>
        <i/>
        <sz val="14"/>
        <rFont val="Times New Roman"/>
        <family val="1"/>
        <charset val="204"/>
      </rPr>
      <t xml:space="preserve">;    </t>
    </r>
  </si>
  <si>
    <t xml:space="preserve"> Отсрочка/ предоплата</t>
  </si>
  <si>
    <r>
      <t xml:space="preserve"> </t>
    </r>
    <r>
      <rPr>
        <b/>
        <sz val="9"/>
        <rFont val="Arial"/>
        <family val="2"/>
        <charset val="204"/>
      </rPr>
      <t xml:space="preserve">Изумрудная семейка F1 </t>
    </r>
    <r>
      <rPr>
        <sz val="9"/>
        <rFont val="Arial"/>
        <family val="2"/>
        <charset val="204"/>
      </rPr>
      <t>cерия 1+1 20шт .корниш. (Скороспелый 40-43 дн.)</t>
    </r>
  </si>
  <si>
    <r>
      <t xml:space="preserve"> </t>
    </r>
    <r>
      <rPr>
        <b/>
        <sz val="9"/>
        <rFont val="Arial"/>
        <family val="2"/>
        <charset val="204"/>
      </rPr>
      <t>Гирлянда F1</t>
    </r>
    <r>
      <rPr>
        <sz val="9"/>
        <rFont val="Arial"/>
        <family val="2"/>
        <charset val="204"/>
      </rPr>
      <t xml:space="preserve"> серия 1+1; 20 шт (Раннеспелый 45-50 дн, тепличный)</t>
    </r>
  </si>
  <si>
    <r>
      <t xml:space="preserve"> </t>
    </r>
    <r>
      <rPr>
        <b/>
        <sz val="9"/>
        <rFont val="Arial"/>
        <family val="2"/>
        <charset val="204"/>
      </rPr>
      <t>Лилипут F1</t>
    </r>
    <r>
      <rPr>
        <sz val="9"/>
        <rFont val="Arial"/>
        <family val="2"/>
        <charset val="204"/>
      </rPr>
      <t xml:space="preserve">  серия 1+1; 20 шт (Скороспелый 38-42 дн откр. и закр. грунте)</t>
    </r>
  </si>
  <si>
    <r>
      <t xml:space="preserve">Редис </t>
    </r>
    <r>
      <rPr>
        <b/>
        <sz val="9"/>
        <rFont val="Arial"/>
        <family val="2"/>
        <charset val="204"/>
      </rPr>
      <t>16 дней</t>
    </r>
    <r>
      <rPr>
        <sz val="9"/>
        <rFont val="Arial"/>
        <family val="2"/>
        <charset val="204"/>
      </rPr>
      <t>, 6г. двойная грамовка  (Ультраскороспелый  16 дн)</t>
    </r>
  </si>
  <si>
    <r>
      <t xml:space="preserve"> </t>
    </r>
    <r>
      <rPr>
        <b/>
        <sz val="9"/>
        <rFont val="Arial"/>
        <family val="2"/>
        <charset val="204"/>
      </rPr>
      <t>Ералаш</t>
    </r>
    <r>
      <rPr>
        <sz val="9"/>
        <rFont val="Arial"/>
        <family val="2"/>
        <charset val="204"/>
      </rPr>
      <t xml:space="preserve"> серия 1+1;  2,0г., зеленый, листовой  (Среднеранний 50-55 дн)</t>
    </r>
  </si>
  <si>
    <r>
      <t xml:space="preserve"> Амурский тигр</t>
    </r>
    <r>
      <rPr>
        <sz val="9"/>
        <rFont val="Arial"/>
        <family val="2"/>
      </rPr>
      <t xml:space="preserve"> 20шт. (Среднеспелый 108-112 дн индотерм. тепл. грунт)</t>
    </r>
  </si>
  <si>
    <r>
      <t xml:space="preserve"> </t>
    </r>
    <r>
      <rPr>
        <b/>
        <sz val="9"/>
        <rFont val="Arial"/>
        <family val="2"/>
        <charset val="204"/>
      </rPr>
      <t xml:space="preserve">Чио-чио-сан </t>
    </r>
    <r>
      <rPr>
        <sz val="9"/>
        <rFont val="Arial"/>
        <family val="2"/>
        <charset val="204"/>
      </rPr>
      <t>оранжевый 0,1г (Раннеспелый, индетерм. теплица, грунт)</t>
    </r>
  </si>
  <si>
    <r>
      <t xml:space="preserve"> Ляна  </t>
    </r>
    <r>
      <rPr>
        <sz val="9"/>
        <rFont val="Arial"/>
        <family val="2"/>
        <charset val="204"/>
      </rPr>
      <t>0,2г. (Раннеспелый 90-110 дн., куст 35-40 см., закр. и откр. грунт)</t>
    </r>
  </si>
  <si>
    <r>
      <t>Лук-шнитт</t>
    </r>
    <r>
      <rPr>
        <b/>
        <sz val="9"/>
        <rFont val="Arial"/>
        <family val="2"/>
        <charset val="204"/>
      </rPr>
      <t xml:space="preserve"> Медонос</t>
    </r>
    <r>
      <rPr>
        <sz val="9"/>
        <rFont val="Arial"/>
        <family val="2"/>
        <charset val="204"/>
      </rPr>
      <t xml:space="preserve"> 0,5г (Техническая спелость  70-85 дн)</t>
    </r>
  </si>
  <si>
    <r>
      <t xml:space="preserve">Кукуруза </t>
    </r>
    <r>
      <rPr>
        <b/>
        <sz val="9"/>
        <rFont val="Arial"/>
        <family val="2"/>
        <charset val="204"/>
      </rPr>
      <t>Российская лопающаяся 3</t>
    </r>
    <r>
      <rPr>
        <sz val="9"/>
        <rFont val="Arial"/>
        <family val="2"/>
        <charset val="204"/>
      </rPr>
      <t xml:space="preserve"> 5г  для рор-соrn (Среднепоздний 90-95 дн)</t>
    </r>
  </si>
  <si>
    <r>
      <t xml:space="preserve">Махорка </t>
    </r>
    <r>
      <rPr>
        <b/>
        <sz val="9"/>
        <rFont val="Arial"/>
        <family val="2"/>
        <charset val="204"/>
      </rPr>
      <t>Деревенский табак</t>
    </r>
    <r>
      <rPr>
        <sz val="9"/>
        <rFont val="Arial"/>
        <family val="2"/>
        <charset val="204"/>
      </rPr>
      <t xml:space="preserve"> 0,01 г.</t>
    </r>
  </si>
  <si>
    <r>
      <t xml:space="preserve">Патиссон </t>
    </r>
    <r>
      <rPr>
        <b/>
        <sz val="9"/>
        <rFont val="Arial"/>
        <family val="2"/>
        <charset val="204"/>
      </rPr>
      <t>Солнышко</t>
    </r>
    <r>
      <rPr>
        <sz val="9"/>
        <rFont val="Arial"/>
        <family val="2"/>
        <charset val="204"/>
      </rPr>
      <t xml:space="preserve"> 2г. (Среднеспелый около 60 дн)</t>
    </r>
  </si>
  <si>
    <r>
      <t xml:space="preserve"> </t>
    </r>
    <r>
      <rPr>
        <b/>
        <sz val="9"/>
        <rFont val="Arial"/>
        <family val="2"/>
        <charset val="204"/>
      </rPr>
      <t>Игл F1</t>
    </r>
    <r>
      <rPr>
        <sz val="9"/>
        <rFont val="Arial"/>
        <family val="2"/>
        <charset val="204"/>
      </rPr>
      <t xml:space="preserve"> 1,0 г </t>
    </r>
    <r>
      <rPr>
        <b/>
        <sz val="9"/>
        <color indexed="10"/>
        <rFont val="Arial"/>
        <family val="2"/>
        <charset val="204"/>
      </rPr>
      <t>(Саката)</t>
    </r>
    <r>
      <rPr>
        <sz val="9"/>
        <rFont val="Arial"/>
        <family val="2"/>
        <charset val="204"/>
      </rPr>
      <t xml:space="preserve">  (Среднеспелый 90-100 дн)</t>
    </r>
  </si>
  <si>
    <r>
      <t xml:space="preserve"> </t>
    </r>
    <r>
      <rPr>
        <b/>
        <sz val="9"/>
        <rFont val="Arial"/>
        <family val="2"/>
        <charset val="204"/>
      </rPr>
      <t>Кардиал F1</t>
    </r>
    <r>
      <rPr>
        <sz val="9"/>
        <rFont val="Arial"/>
        <family val="2"/>
        <charset val="204"/>
      </rPr>
      <t xml:space="preserve"> 1,0 г </t>
    </r>
    <r>
      <rPr>
        <b/>
        <sz val="9"/>
        <color indexed="10"/>
        <rFont val="Arial"/>
        <family val="2"/>
        <charset val="204"/>
      </rPr>
      <t>(Саката)</t>
    </r>
    <r>
      <rPr>
        <sz val="9"/>
        <rFont val="Arial"/>
        <family val="2"/>
        <charset val="204"/>
      </rPr>
      <t xml:space="preserve"> (Среднеранний 100-105 дн)</t>
    </r>
  </si>
  <si>
    <r>
      <t xml:space="preserve">Укроп </t>
    </r>
    <r>
      <rPr>
        <b/>
        <sz val="9"/>
        <rFont val="Arial"/>
        <family val="2"/>
        <charset val="204"/>
      </rPr>
      <t>Аллигатор</t>
    </r>
    <r>
      <rPr>
        <sz val="9"/>
        <rFont val="Arial"/>
        <family val="2"/>
        <charset val="204"/>
      </rPr>
      <t xml:space="preserve"> серия 1+1;  4 г (Среднеспелый 40-45 дн, кустовой сорт)</t>
    </r>
  </si>
  <si>
    <r>
      <t xml:space="preserve">Редис </t>
    </r>
    <r>
      <rPr>
        <b/>
        <sz val="9"/>
        <rFont val="Arial"/>
        <family val="2"/>
        <charset val="204"/>
      </rPr>
      <t>Корсар</t>
    </r>
    <r>
      <rPr>
        <sz val="9"/>
        <rFont val="Arial"/>
        <family val="2"/>
        <charset val="204"/>
      </rPr>
      <t xml:space="preserve">  серия 1+1; 5,0 г  (Скороспелый 20-28 дн) </t>
    </r>
    <r>
      <rPr>
        <i/>
        <sz val="9"/>
        <color indexed="10"/>
        <rFont val="Arial"/>
        <family val="2"/>
        <charset val="204"/>
      </rPr>
      <t xml:space="preserve"> </t>
    </r>
  </si>
  <si>
    <r>
      <t xml:space="preserve">Петрушка кудрявая </t>
    </r>
    <r>
      <rPr>
        <b/>
        <sz val="9"/>
        <rFont val="Arial"/>
        <family val="2"/>
        <charset val="204"/>
      </rPr>
      <t>Мооскраузе 2</t>
    </r>
    <r>
      <rPr>
        <sz val="9"/>
        <rFont val="Arial"/>
        <family val="2"/>
        <charset val="204"/>
      </rPr>
      <t xml:space="preserve">  серия 1+1; 4,0 г   (см. выше)</t>
    </r>
  </si>
  <si>
    <r>
      <t xml:space="preserve">Петрушка листовая </t>
    </r>
    <r>
      <rPr>
        <b/>
        <sz val="9"/>
        <rFont val="Arial"/>
        <family val="2"/>
        <charset val="204"/>
      </rPr>
      <t xml:space="preserve">Обыкновенная  </t>
    </r>
    <r>
      <rPr>
        <sz val="9"/>
        <rFont val="Arial"/>
        <family val="2"/>
        <charset val="204"/>
      </rPr>
      <t>серия 1+1; 4,0 г (Среднеспелый 80 дн)</t>
    </r>
  </si>
  <si>
    <r>
      <t xml:space="preserve"> </t>
    </r>
    <r>
      <rPr>
        <b/>
        <sz val="9"/>
        <rFont val="Arial"/>
        <family val="2"/>
      </rPr>
      <t xml:space="preserve">Дружок F1 </t>
    </r>
    <r>
      <rPr>
        <sz val="9"/>
        <rFont val="Arial"/>
        <family val="2"/>
      </rPr>
      <t xml:space="preserve"> </t>
    </r>
    <r>
      <rPr>
        <sz val="8"/>
        <rFont val="Arial"/>
        <family val="2"/>
        <charset val="204"/>
      </rPr>
      <t>серия 1+1</t>
    </r>
    <r>
      <rPr>
        <sz val="9"/>
        <rFont val="Arial"/>
        <family val="2"/>
      </rPr>
      <t xml:space="preserve"> 25 шт. (Скороспел. 90-95 дн, куст до 70см, закр.и откр. грунт)</t>
    </r>
  </si>
  <si>
    <r>
      <rPr>
        <sz val="9"/>
        <rFont val="Arial"/>
        <family val="2"/>
        <charset val="204"/>
      </rPr>
      <t>Трава для кошек</t>
    </r>
    <r>
      <rPr>
        <b/>
        <sz val="9"/>
        <rFont val="Arial"/>
        <family val="2"/>
        <charset val="204"/>
      </rPr>
      <t xml:space="preserve"> Скакун 10 г</t>
    </r>
  </si>
  <si>
    <r>
      <rPr>
        <sz val="9"/>
        <rFont val="Arial"/>
        <family val="2"/>
        <charset val="204"/>
      </rPr>
      <t>Трава для грызунов</t>
    </r>
    <r>
      <rPr>
        <b/>
        <sz val="9"/>
        <rFont val="Arial"/>
        <family val="2"/>
        <charset val="204"/>
      </rPr>
      <t xml:space="preserve"> Хрум-хрум 10 г</t>
    </r>
  </si>
  <si>
    <r>
      <t xml:space="preserve">Щавель </t>
    </r>
    <r>
      <rPr>
        <b/>
        <sz val="9"/>
        <rFont val="Arial"/>
        <family val="2"/>
        <charset val="204"/>
      </rPr>
      <t xml:space="preserve">Крупнолистный  </t>
    </r>
    <r>
      <rPr>
        <sz val="9"/>
        <rFont val="Arial"/>
        <family val="2"/>
        <charset val="204"/>
      </rPr>
      <t>0,2 г  (Раннеспелый  46-52 дн)  серия   ЗАМОРОЗЬ!</t>
    </r>
  </si>
  <si>
    <r>
      <t xml:space="preserve">Арбуз </t>
    </r>
    <r>
      <rPr>
        <b/>
        <sz val="9"/>
        <rFont val="Arial"/>
        <family val="2"/>
        <charset val="204"/>
      </rPr>
      <t xml:space="preserve">Рафинад </t>
    </r>
    <r>
      <rPr>
        <sz val="9"/>
        <rFont val="Arial"/>
        <family val="2"/>
        <charset val="204"/>
      </rPr>
      <t>1г(Среднеранний 78-80 дн.)</t>
    </r>
  </si>
  <si>
    <r>
      <t xml:space="preserve">Арбуз </t>
    </r>
    <r>
      <rPr>
        <b/>
        <sz val="9"/>
        <rFont val="Arial"/>
        <family val="2"/>
        <charset val="204"/>
      </rPr>
      <t xml:space="preserve">Алый сладкий </t>
    </r>
    <r>
      <rPr>
        <sz val="9"/>
        <rFont val="Arial"/>
        <family val="2"/>
        <charset val="204"/>
      </rPr>
      <t>1г ( Раннеспелый 65-75 дн.)</t>
    </r>
  </si>
  <si>
    <r>
      <t xml:space="preserve">Арбуз </t>
    </r>
    <r>
      <rPr>
        <b/>
        <sz val="9"/>
        <rFont val="Arial"/>
        <family val="2"/>
        <charset val="204"/>
      </rPr>
      <t xml:space="preserve">Лакомый кусочек </t>
    </r>
    <r>
      <rPr>
        <sz val="9"/>
        <rFont val="Arial"/>
        <family val="2"/>
        <charset val="204"/>
      </rPr>
      <t>1г (</t>
    </r>
    <r>
      <rPr>
        <b/>
        <sz val="9"/>
        <rFont val="Arial"/>
        <family val="2"/>
        <charset val="204"/>
      </rPr>
      <t xml:space="preserve"> </t>
    </r>
    <r>
      <rPr>
        <sz val="9"/>
        <rFont val="Arial"/>
        <family val="2"/>
        <charset val="204"/>
      </rPr>
      <t>Скороспелый 75-80 дн.)</t>
    </r>
  </si>
  <si>
    <r>
      <t xml:space="preserve">Арбуз </t>
    </r>
    <r>
      <rPr>
        <b/>
        <sz val="9"/>
        <rFont val="Arial"/>
        <family val="2"/>
        <charset val="204"/>
      </rPr>
      <t xml:space="preserve">Сладкая ягода </t>
    </r>
    <r>
      <rPr>
        <sz val="9"/>
        <rFont val="Arial"/>
        <family val="2"/>
        <charset val="204"/>
      </rPr>
      <t>1г ( Среднеранний 62-72 дн.)</t>
    </r>
  </si>
  <si>
    <r>
      <t xml:space="preserve">Базилик </t>
    </r>
    <r>
      <rPr>
        <b/>
        <sz val="9"/>
        <rFont val="Arial"/>
        <family val="2"/>
        <charset val="204"/>
      </rPr>
      <t>Восточный базар</t>
    </r>
    <r>
      <rPr>
        <sz val="9"/>
        <rFont val="Arial"/>
        <family val="2"/>
        <charset val="204"/>
      </rPr>
      <t>, 0,3г. Раннеспелая смесь</t>
    </r>
    <r>
      <rPr>
        <sz val="7.5"/>
        <rFont val="Arial"/>
        <family val="2"/>
        <charset val="204"/>
      </rPr>
      <t xml:space="preserve">  </t>
    </r>
    <r>
      <rPr>
        <i/>
        <sz val="7.5"/>
        <rFont val="Arial"/>
        <family val="2"/>
        <charset val="204"/>
      </rPr>
      <t xml:space="preserve"> </t>
    </r>
    <r>
      <rPr>
        <i/>
        <sz val="9"/>
        <rFont val="Arial"/>
        <family val="2"/>
        <charset val="204"/>
      </rPr>
      <t>(Аромат корицы, Грёзы султана, Ереванский, Лимонное чудо)</t>
    </r>
  </si>
  <si>
    <r>
      <t xml:space="preserve">Базилик </t>
    </r>
    <r>
      <rPr>
        <b/>
        <sz val="9"/>
        <rFont val="Arial"/>
        <family val="2"/>
        <charset val="204"/>
      </rPr>
      <t>Зелёный ароматный</t>
    </r>
    <r>
      <rPr>
        <sz val="9"/>
        <rFont val="Arial"/>
        <family val="2"/>
        <charset val="204"/>
      </rPr>
      <t>, 0,5г (Среднеранний 50дн.)</t>
    </r>
  </si>
  <si>
    <t xml:space="preserve">Новыее условия на сезон 2020-21 Скидки! </t>
  </si>
  <si>
    <r>
      <t xml:space="preserve">Дыня </t>
    </r>
    <r>
      <rPr>
        <b/>
        <sz val="9"/>
        <rFont val="Arial"/>
        <family val="2"/>
        <charset val="204"/>
      </rPr>
      <t xml:space="preserve">Дюна </t>
    </r>
    <r>
      <rPr>
        <sz val="9"/>
        <rFont val="Arial"/>
        <family val="2"/>
        <charset val="204"/>
      </rPr>
      <t>1г. (раннеспелый 58-75 дн.)</t>
    </r>
  </si>
  <si>
    <r>
      <t xml:space="preserve">Дыня </t>
    </r>
    <r>
      <rPr>
        <b/>
        <sz val="9"/>
        <rFont val="Arial"/>
        <family val="2"/>
        <charset val="204"/>
      </rPr>
      <t xml:space="preserve">Лолита </t>
    </r>
    <r>
      <rPr>
        <sz val="9"/>
        <rFont val="Arial"/>
        <family val="2"/>
        <charset val="204"/>
      </rPr>
      <t>1г. (раннеспелый 56-60 дн.)</t>
    </r>
  </si>
  <si>
    <r>
      <t xml:space="preserve">Дыня </t>
    </r>
    <r>
      <rPr>
        <b/>
        <sz val="9"/>
        <rFont val="Arial"/>
        <family val="2"/>
        <charset val="204"/>
      </rPr>
      <t xml:space="preserve">Маркиза </t>
    </r>
    <r>
      <rPr>
        <sz val="9"/>
        <rFont val="Arial"/>
        <family val="2"/>
        <charset val="204"/>
      </rPr>
      <t>1г. (скороспелый 78-80 дн.) ананасного типа</t>
    </r>
  </si>
  <si>
    <r>
      <t xml:space="preserve">Дыня </t>
    </r>
    <r>
      <rPr>
        <b/>
        <sz val="9"/>
        <rFont val="Arial"/>
        <family val="2"/>
        <charset val="204"/>
      </rPr>
      <t xml:space="preserve">Солнечный сахар </t>
    </r>
    <r>
      <rPr>
        <sz val="9"/>
        <rFont val="Arial"/>
        <family val="2"/>
        <charset val="204"/>
      </rPr>
      <t>1г.(скороспелый 60-62 дн.)плетистого типа</t>
    </r>
  </si>
  <si>
    <r>
      <t xml:space="preserve">Тыква крупноплодная </t>
    </r>
    <r>
      <rPr>
        <b/>
        <sz val="9"/>
        <rFont val="Arial"/>
        <family val="2"/>
        <charset val="204"/>
      </rPr>
      <t xml:space="preserve">Лечебная </t>
    </r>
    <r>
      <rPr>
        <sz val="9"/>
        <rFont val="Arial"/>
        <family val="2"/>
        <charset val="204"/>
      </rPr>
      <t xml:space="preserve">2г.(раннеспелый 95-105 дн.) </t>
    </r>
  </si>
  <si>
    <r>
      <t xml:space="preserve">Тыква крупноплодная </t>
    </r>
    <r>
      <rPr>
        <b/>
        <sz val="9"/>
        <rFont val="Arial"/>
        <family val="2"/>
        <charset val="204"/>
      </rPr>
      <t xml:space="preserve">Мраморная </t>
    </r>
    <r>
      <rPr>
        <sz val="9"/>
        <rFont val="Arial"/>
        <family val="2"/>
        <charset val="204"/>
      </rPr>
      <t>2г.(позднесп.125-135 дн.) до 13% сахара и кар.</t>
    </r>
  </si>
  <si>
    <t>новинка</t>
  </si>
  <si>
    <r>
      <t xml:space="preserve">Тыква мускатная </t>
    </r>
    <r>
      <rPr>
        <b/>
        <sz val="9"/>
        <rFont val="Arial"/>
        <family val="2"/>
        <charset val="204"/>
      </rPr>
      <t xml:space="preserve">Большой шлем </t>
    </r>
    <r>
      <rPr>
        <sz val="9"/>
        <rFont val="Arial"/>
        <family val="2"/>
        <charset val="204"/>
      </rPr>
      <t>1г.(среднепоздний 120-125 дн.) плет.типа</t>
    </r>
  </si>
  <si>
    <r>
      <t xml:space="preserve">Тыква крупноплодная </t>
    </r>
    <r>
      <rPr>
        <b/>
        <sz val="9"/>
        <rFont val="Arial"/>
        <family val="2"/>
        <charset val="204"/>
      </rPr>
      <t xml:space="preserve">Запеканка </t>
    </r>
    <r>
      <rPr>
        <sz val="9"/>
        <rFont val="Arial"/>
        <family val="2"/>
        <charset val="204"/>
      </rPr>
      <t>1г. (раннеспелый 85-100 дн.) плет.типа</t>
    </r>
  </si>
  <si>
    <r>
      <t xml:space="preserve">Тыква твёрдокорая </t>
    </r>
    <r>
      <rPr>
        <b/>
        <sz val="9"/>
        <rFont val="Arial"/>
        <family val="2"/>
        <charset val="204"/>
      </rPr>
      <t xml:space="preserve">Голосемянка </t>
    </r>
    <r>
      <rPr>
        <sz val="9"/>
        <rFont val="Arial"/>
        <family val="2"/>
        <charset val="204"/>
      </rPr>
      <t>1г. ( среднеспелый 100-110 дн.) плет.типа</t>
    </r>
  </si>
  <si>
    <r>
      <t xml:space="preserve">Бобы овощные </t>
    </r>
    <r>
      <rPr>
        <b/>
        <sz val="9"/>
        <rFont val="Arial"/>
        <family val="2"/>
        <charset val="204"/>
      </rPr>
      <t xml:space="preserve">Белая гвардия </t>
    </r>
    <r>
      <rPr>
        <sz val="9"/>
        <rFont val="Arial"/>
        <family val="2"/>
        <charset val="204"/>
      </rPr>
      <t>10г.(среднеранний 70-85 дн.)</t>
    </r>
  </si>
  <si>
    <r>
      <t xml:space="preserve">Бобы овощные </t>
    </r>
    <r>
      <rPr>
        <b/>
        <sz val="9"/>
        <rFont val="Arial"/>
        <family val="2"/>
        <charset val="204"/>
      </rPr>
      <t xml:space="preserve">Белорусские </t>
    </r>
    <r>
      <rPr>
        <sz val="9"/>
        <rFont val="Arial"/>
        <family val="2"/>
        <charset val="204"/>
      </rPr>
      <t>10 г</t>
    </r>
    <r>
      <rPr>
        <b/>
        <sz val="9"/>
        <rFont val="Arial"/>
        <family val="2"/>
        <charset val="204"/>
      </rPr>
      <t xml:space="preserve">. </t>
    </r>
    <r>
      <rPr>
        <sz val="9"/>
        <rFont val="Arial"/>
        <family val="2"/>
        <charset val="204"/>
      </rPr>
      <t>(среднеспелый  90-110 дн)</t>
    </r>
  </si>
  <si>
    <r>
      <t xml:space="preserve">Горох овощной </t>
    </r>
    <r>
      <rPr>
        <b/>
        <sz val="9"/>
        <rFont val="Arial"/>
        <family val="2"/>
        <charset val="204"/>
      </rPr>
      <t>Амброзия</t>
    </r>
    <r>
      <rPr>
        <sz val="9"/>
        <rFont val="Arial"/>
        <family val="2"/>
        <charset val="204"/>
      </rPr>
      <t>, 25 г. , сахарный  (скороспелый 55-56 дн.)</t>
    </r>
  </si>
  <si>
    <r>
      <t xml:space="preserve">Горох овощной </t>
    </r>
    <r>
      <rPr>
        <b/>
        <sz val="9"/>
        <rFont val="Arial"/>
        <family val="2"/>
        <charset val="204"/>
      </rPr>
      <t>Медовик</t>
    </r>
    <r>
      <rPr>
        <sz val="9"/>
        <rFont val="Arial"/>
        <family val="2"/>
        <charset val="204"/>
      </rPr>
      <t>, 25г.(среднеспелый 42-45 дн.)</t>
    </r>
  </si>
  <si>
    <r>
      <t xml:space="preserve">Горох овощной </t>
    </r>
    <r>
      <rPr>
        <b/>
        <sz val="9"/>
        <rFont val="Arial"/>
        <family val="2"/>
        <charset val="204"/>
      </rPr>
      <t xml:space="preserve">Детский сахарный, </t>
    </r>
    <r>
      <rPr>
        <sz val="9"/>
        <rFont val="Arial"/>
        <family val="2"/>
        <charset val="204"/>
      </rPr>
      <t>25г.(раннеспелый 38-45 дн.)</t>
    </r>
  </si>
  <si>
    <r>
      <t xml:space="preserve">Горох овощной </t>
    </r>
    <r>
      <rPr>
        <b/>
        <sz val="9"/>
        <rFont val="Arial"/>
        <family val="2"/>
        <charset val="204"/>
      </rPr>
      <t>Кузнечик</t>
    </r>
    <r>
      <rPr>
        <sz val="9"/>
        <rFont val="Arial"/>
        <family val="2"/>
        <charset val="204"/>
      </rPr>
      <t>, 25г. (раннеспелый 38-45 дн.)</t>
    </r>
  </si>
  <si>
    <r>
      <t xml:space="preserve">Горох овощной </t>
    </r>
    <r>
      <rPr>
        <b/>
        <sz val="9"/>
        <rFont val="Arial"/>
        <family val="2"/>
        <charset val="204"/>
      </rPr>
      <t>Усатый нянь</t>
    </r>
    <r>
      <rPr>
        <sz val="9"/>
        <rFont val="Arial"/>
        <family val="2"/>
        <charset val="204"/>
      </rPr>
      <t>, 25г. (среднеспелый 53-55 дн.)</t>
    </r>
  </si>
  <si>
    <r>
      <t xml:space="preserve">Фасоль овощная </t>
    </r>
    <r>
      <rPr>
        <b/>
        <sz val="9"/>
        <rFont val="Arial"/>
        <family val="2"/>
        <charset val="204"/>
      </rPr>
      <t>Зеленоглазка</t>
    </r>
    <r>
      <rPr>
        <sz val="9"/>
        <rFont val="Arial"/>
        <family val="2"/>
        <charset val="204"/>
      </rPr>
      <t>, 5г.(кустов.) (спарж) (Скороспел до 50 дн.)</t>
    </r>
  </si>
  <si>
    <r>
      <t xml:space="preserve">Фасоль овощная </t>
    </r>
    <r>
      <rPr>
        <b/>
        <sz val="9"/>
        <rFont val="Arial"/>
        <family val="2"/>
        <charset val="204"/>
      </rPr>
      <t>Золотая сакса</t>
    </r>
    <r>
      <rPr>
        <sz val="9"/>
        <rFont val="Arial"/>
        <family val="2"/>
        <charset val="204"/>
      </rPr>
      <t>, 5г.(бел., куст.)(спарж) (Раннеспелый до 50дн.)</t>
    </r>
  </si>
  <si>
    <r>
      <t xml:space="preserve">Фасоль овощная </t>
    </r>
    <r>
      <rPr>
        <b/>
        <sz val="9"/>
        <rFont val="Arial"/>
        <family val="2"/>
        <charset val="204"/>
      </rPr>
      <t>Крапинка</t>
    </r>
    <r>
      <rPr>
        <sz val="9"/>
        <rFont val="Arial"/>
        <family val="2"/>
        <charset val="204"/>
      </rPr>
      <t>, 5г.(бел.,вьющ) (спарж) (Среднесп. 55 дн.)</t>
    </r>
  </si>
  <si>
    <r>
      <t xml:space="preserve">Фасоль овощная </t>
    </r>
    <r>
      <rPr>
        <b/>
        <sz val="9"/>
        <rFont val="Arial"/>
        <family val="2"/>
        <charset val="204"/>
      </rPr>
      <t>Кружевница</t>
    </r>
    <r>
      <rPr>
        <sz val="9"/>
        <rFont val="Arial"/>
        <family val="2"/>
        <charset val="204"/>
      </rPr>
      <t>, 5г. (бел.,вьющ) (спарж) (Среднеп. до 85 дн.)</t>
    </r>
  </si>
  <si>
    <r>
      <t xml:space="preserve">Фасоль овощная </t>
    </r>
    <r>
      <rPr>
        <b/>
        <sz val="9"/>
        <rFont val="Arial"/>
        <family val="2"/>
        <charset val="204"/>
      </rPr>
      <t>Ламбада</t>
    </r>
    <r>
      <rPr>
        <sz val="9"/>
        <rFont val="Arial"/>
        <family val="2"/>
        <charset val="204"/>
      </rPr>
      <t>, 5г. (розово-кр.с бел.штрих.,вьющ)(Среднеп. до 85 дн.)</t>
    </r>
  </si>
  <si>
    <r>
      <t xml:space="preserve">Фасоль овощная </t>
    </r>
    <r>
      <rPr>
        <b/>
        <sz val="9"/>
        <rFont val="Arial"/>
        <family val="2"/>
        <charset val="204"/>
      </rPr>
      <t>Пиковая дама</t>
    </r>
    <r>
      <rPr>
        <sz val="9"/>
        <rFont val="Arial"/>
        <family val="2"/>
        <charset val="204"/>
      </rPr>
      <t>, 5г.(чёрн.,куст) (спарж) (Среднесп. 55-65 дн.)</t>
    </r>
  </si>
  <si>
    <r>
      <t>Фасоль овощная</t>
    </r>
    <r>
      <rPr>
        <b/>
        <sz val="9"/>
        <rFont val="Arial"/>
        <family val="2"/>
        <charset val="204"/>
      </rPr>
      <t xml:space="preserve"> Фламинго</t>
    </r>
    <r>
      <rPr>
        <sz val="9"/>
        <rFont val="Arial"/>
        <family val="2"/>
        <charset val="204"/>
      </rPr>
      <t>, 5г.(бел.с фиол.оттен.,куст.)(спарж.)(Раннесп.45-55дн)</t>
    </r>
  </si>
  <si>
    <r>
      <t xml:space="preserve">Фасоль овощная </t>
    </r>
    <r>
      <rPr>
        <b/>
        <sz val="9"/>
        <rFont val="Arial"/>
        <family val="2"/>
        <charset val="204"/>
      </rPr>
      <t>Татьяна</t>
    </r>
    <r>
      <rPr>
        <sz val="9"/>
        <rFont val="Arial"/>
        <family val="2"/>
        <charset val="204"/>
      </rPr>
      <t>, 5г. (чёрн.,куст) (спарж) (Раннесп. 46-52 дн.)</t>
    </r>
  </si>
  <si>
    <r>
      <t xml:space="preserve"> Миноваси </t>
    </r>
    <r>
      <rPr>
        <sz val="9"/>
        <rFont val="Arial"/>
        <family val="2"/>
        <charset val="204"/>
      </rPr>
      <t xml:space="preserve"> 1,0 г  (Среднеспелый сорт 50-60 дн.)</t>
    </r>
  </si>
  <si>
    <r>
      <t xml:space="preserve"> Цезарь </t>
    </r>
    <r>
      <rPr>
        <sz val="9"/>
        <rFont val="Arial"/>
        <family val="2"/>
        <charset val="204"/>
      </rPr>
      <t>1,0 г (Среднеспелый 70 дн.)</t>
    </r>
  </si>
  <si>
    <r>
      <t xml:space="preserve"> Дракон </t>
    </r>
    <r>
      <rPr>
        <sz val="9"/>
        <rFont val="Arial"/>
        <family val="2"/>
        <charset val="204"/>
      </rPr>
      <t>1,0 г.  (Среднеспелый сорт 65-70 дн.)</t>
    </r>
  </si>
  <si>
    <r>
      <t xml:space="preserve">Белоплодные </t>
    </r>
    <r>
      <rPr>
        <sz val="9"/>
        <rFont val="Arial"/>
        <family val="2"/>
        <charset val="204"/>
      </rPr>
      <t>2,0г.(Скороспелый 36-41дней)</t>
    </r>
  </si>
  <si>
    <r>
      <t xml:space="preserve">Астроном </t>
    </r>
    <r>
      <rPr>
        <sz val="9"/>
        <rFont val="Arial"/>
        <family val="2"/>
        <charset val="204"/>
      </rPr>
      <t>1,0г.белоплодный (Раннеспелый 46 дн.)</t>
    </r>
  </si>
  <si>
    <r>
      <t xml:space="preserve">Грибовские </t>
    </r>
    <r>
      <rPr>
        <sz val="9"/>
        <rFont val="Arial"/>
        <family val="2"/>
        <charset val="204"/>
      </rPr>
      <t>37  2,0г белоплодный (Среднеранний 46-57 дн)</t>
    </r>
  </si>
  <si>
    <r>
      <rPr>
        <b/>
        <sz val="9"/>
        <rFont val="Arial"/>
        <family val="2"/>
        <charset val="204"/>
      </rPr>
      <t>Аэронавт</t>
    </r>
    <r>
      <rPr>
        <sz val="9"/>
        <rFont val="Arial"/>
        <family val="2"/>
        <charset val="204"/>
      </rPr>
      <t xml:space="preserve"> 2,0г  (Раннеспелый 46 дн.) цуккини</t>
    </r>
  </si>
  <si>
    <r>
      <rPr>
        <b/>
        <sz val="9"/>
        <rFont val="Arial"/>
        <family val="2"/>
        <charset val="204"/>
      </rPr>
      <t xml:space="preserve"> Цукеша</t>
    </r>
    <r>
      <rPr>
        <sz val="9"/>
        <rFont val="Arial"/>
        <family val="2"/>
        <charset val="204"/>
      </rPr>
      <t xml:space="preserve"> 2,0г  (Раннеспелый 45-51 дн.) цуккини</t>
    </r>
  </si>
  <si>
    <r>
      <t xml:space="preserve">Мальчуган </t>
    </r>
    <r>
      <rPr>
        <sz val="9"/>
        <rFont val="Arial"/>
        <family val="2"/>
        <charset val="204"/>
      </rPr>
      <t>1,0г.белоплодный (Скороспелый 36-38 дн.)</t>
    </r>
  </si>
  <si>
    <r>
      <rPr>
        <b/>
        <sz val="9"/>
        <rFont val="Arial"/>
        <family val="2"/>
        <charset val="204"/>
      </rPr>
      <t xml:space="preserve">Деликатес </t>
    </r>
    <r>
      <rPr>
        <sz val="9"/>
        <rFont val="Arial"/>
        <family val="2"/>
        <charset val="204"/>
      </rPr>
      <t>2,0г.(Раннеспелый 40-45 дн.) цуккини</t>
    </r>
  </si>
  <si>
    <r>
      <rPr>
        <b/>
        <sz val="9"/>
        <rFont val="Arial"/>
        <family val="2"/>
        <charset val="204"/>
      </rPr>
      <t xml:space="preserve">Желтоплодный </t>
    </r>
    <r>
      <rPr>
        <sz val="9"/>
        <rFont val="Arial"/>
        <family val="2"/>
        <charset val="204"/>
      </rPr>
      <t>2,0г.(Скороспелый 40дн.) цуккини</t>
    </r>
  </si>
  <si>
    <r>
      <rPr>
        <b/>
        <sz val="9"/>
        <rFont val="Arial"/>
        <family val="2"/>
        <charset val="204"/>
      </rPr>
      <t xml:space="preserve">Мурзилка </t>
    </r>
    <r>
      <rPr>
        <sz val="9"/>
        <rFont val="Arial"/>
        <family val="2"/>
        <charset val="204"/>
      </rPr>
      <t>1,0г.(Раннеспелый 45-48дн.) цуккини</t>
    </r>
  </si>
  <si>
    <r>
      <rPr>
        <b/>
        <sz val="9"/>
        <rFont val="Arial"/>
        <family val="2"/>
        <charset val="204"/>
      </rPr>
      <t xml:space="preserve">Негритёнок </t>
    </r>
    <r>
      <rPr>
        <sz val="9"/>
        <rFont val="Arial"/>
        <family val="2"/>
        <charset val="204"/>
      </rPr>
      <t>2,0г.(Раннеспелый 38-40 дн.) цуккини</t>
    </r>
  </si>
  <si>
    <r>
      <t>белокоч.</t>
    </r>
    <r>
      <rPr>
        <b/>
        <sz val="9"/>
        <rFont val="Arial"/>
        <family val="2"/>
        <charset val="204"/>
      </rPr>
      <t xml:space="preserve"> Июньская</t>
    </r>
    <r>
      <rPr>
        <sz val="9"/>
        <rFont val="Arial"/>
        <family val="2"/>
        <charset val="204"/>
      </rPr>
      <t xml:space="preserve">  0,5 г (Раннеспелый 117 дн) </t>
    </r>
  </si>
  <si>
    <r>
      <t xml:space="preserve">белокач. </t>
    </r>
    <r>
      <rPr>
        <b/>
        <sz val="9"/>
        <rFont val="Arial"/>
        <family val="2"/>
        <charset val="204"/>
      </rPr>
      <t>Трансфер F1</t>
    </r>
    <r>
      <rPr>
        <sz val="9"/>
        <rFont val="Arial"/>
        <family val="2"/>
        <charset val="204"/>
      </rPr>
      <t xml:space="preserve"> 0,1г. (Ультроскороспелый 50-55дн.)</t>
    </r>
  </si>
  <si>
    <r>
      <t xml:space="preserve"> цветная</t>
    </r>
    <r>
      <rPr>
        <b/>
        <sz val="9"/>
        <rFont val="Arial"/>
        <family val="2"/>
        <charset val="204"/>
      </rPr>
      <t xml:space="preserve"> Мовир 74  </t>
    </r>
    <r>
      <rPr>
        <sz val="9"/>
        <rFont val="Arial"/>
        <family val="2"/>
        <charset val="204"/>
      </rPr>
      <t xml:space="preserve"> 0,3 г (Скороспелый 70-96 дн)</t>
    </r>
  </si>
  <si>
    <r>
      <t xml:space="preserve"> белокоч. </t>
    </r>
    <r>
      <rPr>
        <b/>
        <sz val="9"/>
        <rFont val="Arial"/>
        <family val="2"/>
        <charset val="204"/>
      </rPr>
      <t>Московская поздняя 15</t>
    </r>
    <r>
      <rPr>
        <sz val="9"/>
        <rFont val="Arial"/>
        <family val="2"/>
        <charset val="204"/>
      </rPr>
      <t xml:space="preserve"> 0,5г (Позднеспелый 115-141 дн) </t>
    </r>
  </si>
  <si>
    <r>
      <t xml:space="preserve"> пекинская </t>
    </r>
    <r>
      <rPr>
        <b/>
        <sz val="9"/>
        <rFont val="Arial"/>
        <family val="2"/>
        <charset val="204"/>
      </rPr>
      <t xml:space="preserve">Бокал </t>
    </r>
    <r>
      <rPr>
        <sz val="9"/>
        <rFont val="Arial"/>
        <family val="2"/>
        <charset val="204"/>
      </rPr>
      <t>0,3г.(Среднеспелый до 70 дн.)</t>
    </r>
  </si>
  <si>
    <r>
      <t xml:space="preserve"> пекинская </t>
    </r>
    <r>
      <rPr>
        <b/>
        <sz val="9"/>
        <rFont val="Arial"/>
        <family val="2"/>
        <charset val="204"/>
      </rPr>
      <t xml:space="preserve">Нежность F1 </t>
    </r>
    <r>
      <rPr>
        <sz val="9"/>
        <rFont val="Arial"/>
        <family val="2"/>
        <charset val="204"/>
      </rPr>
      <t>0,3г.(Ультроранний 50-55 дн.)</t>
    </r>
  </si>
  <si>
    <r>
      <t xml:space="preserve"> пекинская </t>
    </r>
    <r>
      <rPr>
        <b/>
        <sz val="9"/>
        <rFont val="Arial"/>
        <family val="2"/>
        <charset val="204"/>
      </rPr>
      <t>Ника F1</t>
    </r>
    <r>
      <rPr>
        <sz val="9"/>
        <rFont val="Arial"/>
        <family val="2"/>
        <charset val="204"/>
      </rPr>
      <t xml:space="preserve"> 0,3г.(Позднеспелый 60-65 дн.)</t>
    </r>
  </si>
  <si>
    <r>
      <t xml:space="preserve"> цветная </t>
    </r>
    <r>
      <rPr>
        <b/>
        <sz val="9"/>
        <rFont val="Arial"/>
        <family val="2"/>
        <charset val="204"/>
      </rPr>
      <t xml:space="preserve">Белый шар F1 </t>
    </r>
    <r>
      <rPr>
        <sz val="9"/>
        <rFont val="Arial"/>
        <family val="2"/>
        <charset val="204"/>
      </rPr>
      <t>0,1г.(Среднеспелый 90-100 дн.)</t>
    </r>
  </si>
  <si>
    <r>
      <t xml:space="preserve"> цветная </t>
    </r>
    <r>
      <rPr>
        <b/>
        <sz val="9"/>
        <rFont val="Arial"/>
        <family val="2"/>
        <charset val="204"/>
      </rPr>
      <t xml:space="preserve">Снегурочка F1 </t>
    </r>
    <r>
      <rPr>
        <sz val="9"/>
        <rFont val="Arial"/>
        <family val="2"/>
        <charset val="204"/>
      </rPr>
      <t>0,1г.(Раннеспелый 90-100 дн.)</t>
    </r>
  </si>
  <si>
    <r>
      <t xml:space="preserve"> цветная </t>
    </r>
    <r>
      <rPr>
        <b/>
        <sz val="9"/>
        <rFont val="Arial"/>
        <family val="2"/>
        <charset val="204"/>
      </rPr>
      <t xml:space="preserve">Экспрес МС </t>
    </r>
    <r>
      <rPr>
        <sz val="9"/>
        <rFont val="Arial"/>
        <family val="2"/>
        <charset val="204"/>
      </rPr>
      <t>0,3г.(Раннеспелый 90-100 дн.)</t>
    </r>
  </si>
  <si>
    <r>
      <t xml:space="preserve"> </t>
    </r>
    <r>
      <rPr>
        <b/>
        <sz val="9"/>
        <rFont val="Arial"/>
        <family val="2"/>
        <charset val="204"/>
      </rPr>
      <t xml:space="preserve">Витаминная 6  </t>
    </r>
    <r>
      <rPr>
        <sz val="9"/>
        <rFont val="Arial"/>
        <family val="2"/>
        <charset val="204"/>
      </rPr>
      <t>4г. (Среднеспелый  80-100 дн)</t>
    </r>
  </si>
  <si>
    <r>
      <rPr>
        <b/>
        <sz val="9"/>
        <rFont val="Arial"/>
        <family val="2"/>
        <charset val="204"/>
      </rPr>
      <t xml:space="preserve"> Долянка </t>
    </r>
    <r>
      <rPr>
        <sz val="9"/>
        <rFont val="Arial"/>
        <family val="2"/>
        <charset val="204"/>
      </rPr>
      <t xml:space="preserve"> 2,0 г  (Позднеспелый 150 дн)</t>
    </r>
  </si>
  <si>
    <r>
      <rPr>
        <b/>
        <sz val="9"/>
        <rFont val="Arial"/>
        <family val="2"/>
        <charset val="204"/>
      </rPr>
      <t xml:space="preserve"> Барыня </t>
    </r>
    <r>
      <rPr>
        <sz val="9"/>
        <rFont val="Arial"/>
        <family val="2"/>
        <charset val="204"/>
      </rPr>
      <t>4г.( Раннеспелый 90-95 дн.)</t>
    </r>
  </si>
  <si>
    <r>
      <t xml:space="preserve"> </t>
    </r>
    <r>
      <rPr>
        <b/>
        <sz val="9"/>
        <rFont val="Arial"/>
        <family val="2"/>
        <charset val="204"/>
      </rPr>
      <t xml:space="preserve">Зимний нектар </t>
    </r>
    <r>
      <rPr>
        <sz val="9"/>
        <rFont val="Arial"/>
        <family val="2"/>
        <charset val="204"/>
      </rPr>
      <t>4г. (Среднеспелый 100-110 дн)</t>
    </r>
  </si>
  <si>
    <r>
      <t xml:space="preserve"> </t>
    </r>
    <r>
      <rPr>
        <b/>
        <sz val="9"/>
        <rFont val="Arial"/>
        <family val="2"/>
        <charset val="204"/>
      </rPr>
      <t xml:space="preserve">Детское лакомство </t>
    </r>
    <r>
      <rPr>
        <sz val="9"/>
        <rFont val="Arial"/>
        <family val="2"/>
        <charset val="204"/>
      </rPr>
      <t xml:space="preserve"> 2,0 г  (Раннеспелый 70-95дн)</t>
    </r>
  </si>
  <si>
    <r>
      <t xml:space="preserve"> Карамелька </t>
    </r>
    <r>
      <rPr>
        <sz val="9"/>
        <rFont val="Arial"/>
        <family val="2"/>
        <charset val="204"/>
      </rPr>
      <t>4,0г. (Раннеспелый 70-110 дн)</t>
    </r>
  </si>
  <si>
    <r>
      <t xml:space="preserve"> Сластёна </t>
    </r>
    <r>
      <rPr>
        <sz val="9"/>
        <rFont val="Arial"/>
        <family val="2"/>
        <charset val="204"/>
      </rPr>
      <t>4,0 г.(Среднепоздний 120-130 дн.)</t>
    </r>
  </si>
  <si>
    <r>
      <t xml:space="preserve"> Варвара краса </t>
    </r>
    <r>
      <rPr>
        <sz val="9"/>
        <rFont val="Arial"/>
        <family val="2"/>
        <charset val="204"/>
      </rPr>
      <t>2,0г. (Раннеспелый 90-95дн)</t>
    </r>
  </si>
  <si>
    <r>
      <t xml:space="preserve"> </t>
    </r>
    <r>
      <rPr>
        <b/>
        <sz val="9"/>
        <rFont val="Arial"/>
        <family val="2"/>
        <charset val="204"/>
      </rPr>
      <t xml:space="preserve">Малинка </t>
    </r>
    <r>
      <rPr>
        <sz val="9"/>
        <rFont val="Arial"/>
        <family val="2"/>
        <charset val="204"/>
      </rPr>
      <t xml:space="preserve">2,0г. (Среднеранний 70-100 дн.) </t>
    </r>
  </si>
  <si>
    <r>
      <t xml:space="preserve"> </t>
    </r>
    <r>
      <rPr>
        <b/>
        <sz val="9"/>
        <rFont val="Arial"/>
        <family val="2"/>
        <charset val="204"/>
      </rPr>
      <t xml:space="preserve">Мармеладка </t>
    </r>
    <r>
      <rPr>
        <sz val="9"/>
        <rFont val="Arial"/>
        <family val="2"/>
        <charset val="204"/>
      </rPr>
      <t>2,0г. (Среднеспелый 100-110 дн.)</t>
    </r>
  </si>
  <si>
    <r>
      <rPr>
        <b/>
        <sz val="9"/>
        <rFont val="Arial"/>
        <family val="2"/>
        <charset val="204"/>
      </rPr>
      <t xml:space="preserve"> Лакомка </t>
    </r>
    <r>
      <rPr>
        <sz val="9"/>
        <rFont val="Arial"/>
        <family val="2"/>
        <charset val="204"/>
      </rPr>
      <t xml:space="preserve">2,0г. (Среднеранний около 100 дн.) </t>
    </r>
  </si>
  <si>
    <r>
      <rPr>
        <b/>
        <sz val="9"/>
        <rFont val="Arial"/>
        <family val="2"/>
        <charset val="204"/>
      </rPr>
      <t xml:space="preserve"> Быстрёнок F1 </t>
    </r>
    <r>
      <rPr>
        <sz val="9"/>
        <rFont val="Arial"/>
        <family val="2"/>
        <charset val="204"/>
      </rPr>
      <t>0,25г. (Суперранний 38-40 дн.)</t>
    </r>
  </si>
  <si>
    <r>
      <rPr>
        <b/>
        <sz val="9"/>
        <rFont val="Arial"/>
        <family val="2"/>
        <charset val="204"/>
      </rPr>
      <t xml:space="preserve"> Великолепная пятёрка </t>
    </r>
    <r>
      <rPr>
        <sz val="9"/>
        <rFont val="Arial"/>
        <family val="2"/>
        <charset val="204"/>
      </rPr>
      <t>10 шт.(Ультроскороспелый 38-42 дн.)</t>
    </r>
  </si>
  <si>
    <r>
      <t xml:space="preserve"> Внученька F1  </t>
    </r>
    <r>
      <rPr>
        <sz val="9"/>
        <rFont val="Arial"/>
        <family val="2"/>
        <charset val="204"/>
      </rPr>
      <t>0,25г. (Раннеспелый 45-50 дн,)</t>
    </r>
  </si>
  <si>
    <r>
      <t xml:space="preserve"> Дамские пальчики  F1 </t>
    </r>
    <r>
      <rPr>
        <sz val="9"/>
        <rFont val="Arial"/>
        <family val="2"/>
        <charset val="204"/>
      </rPr>
      <t>0,25г.(Скороспелый 40-43 дн)</t>
    </r>
  </si>
  <si>
    <r>
      <t xml:space="preserve"> Дюймовочка F1 </t>
    </r>
    <r>
      <rPr>
        <sz val="9"/>
        <rFont val="Arial Cyr"/>
        <charset val="204"/>
      </rPr>
      <t>0,25г. (Раннеспелый 45-50 дн)</t>
    </r>
  </si>
  <si>
    <r>
      <t xml:space="preserve"> Куча мала F1, </t>
    </r>
    <r>
      <rPr>
        <sz val="9"/>
        <rFont val="Arial"/>
        <family val="2"/>
        <charset val="204"/>
      </rPr>
      <t>0,25г (Ранний 43-45 дн. тепл. и откр. грунт)до 30кг с кв.м</t>
    </r>
  </si>
  <si>
    <r>
      <t xml:space="preserve"> Лиза F1, </t>
    </r>
    <r>
      <rPr>
        <sz val="9"/>
        <rFont val="Arial"/>
        <family val="2"/>
        <charset val="204"/>
      </rPr>
      <t>0,25г корнишон (Раннеспелый 35-45 дн. универс.)</t>
    </r>
  </si>
  <si>
    <r>
      <t xml:space="preserve"> Любимый зятёк  F1, </t>
    </r>
    <r>
      <rPr>
        <sz val="9"/>
        <rFont val="Arial"/>
        <family val="2"/>
        <charset val="204"/>
      </rPr>
      <t>0,25г корнишон (Раннеспелый 35-45 дн. универс.)</t>
    </r>
  </si>
  <si>
    <r>
      <t xml:space="preserve"> Шпингалет F1</t>
    </r>
    <r>
      <rPr>
        <sz val="9"/>
        <rFont val="Arial"/>
        <family val="2"/>
        <charset val="204"/>
      </rPr>
      <t>,  10 шт. (Среднеспелый  53-55 дн)</t>
    </r>
  </si>
  <si>
    <r>
      <t xml:space="preserve"> Настя F1, </t>
    </r>
    <r>
      <rPr>
        <sz val="9"/>
        <rFont val="Arial"/>
        <family val="2"/>
        <charset val="204"/>
      </rPr>
      <t>0,25г;   (Суперранний 38-40 дн, откр. и закр. гру)</t>
    </r>
  </si>
  <si>
    <r>
      <t xml:space="preserve"> Окрошечка F1</t>
    </r>
    <r>
      <rPr>
        <sz val="9"/>
        <rFont val="Arial"/>
        <family val="2"/>
        <charset val="204"/>
      </rPr>
      <t>,0,25г. ( Ультроскор. 40-44 дн, универс.)</t>
    </r>
  </si>
  <si>
    <r>
      <t xml:space="preserve"> Луховицы F1</t>
    </r>
    <r>
      <rPr>
        <sz val="9"/>
        <rFont val="Arial Cyr"/>
        <charset val="204"/>
      </rPr>
      <t xml:space="preserve"> 0,25г. (Ультроскороспелый 38-40 дн.универс.грунта)</t>
    </r>
  </si>
  <si>
    <r>
      <t xml:space="preserve"> Богатырь </t>
    </r>
    <r>
      <rPr>
        <sz val="9"/>
        <rFont val="Arial"/>
        <family val="2"/>
        <charset val="204"/>
      </rPr>
      <t>0,2 г сладкий (Среднеспелый 125-160дн, красный)</t>
    </r>
  </si>
  <si>
    <r>
      <t xml:space="preserve"> Биг гёрл </t>
    </r>
    <r>
      <rPr>
        <sz val="9"/>
        <rFont val="Arial"/>
        <family val="2"/>
        <charset val="204"/>
      </rPr>
      <t>0,2г. сладкий(Раннеспелый  105-110 дн.,ярко-оранж.)</t>
    </r>
  </si>
  <si>
    <r>
      <t xml:space="preserve"> Биг Бой   </t>
    </r>
    <r>
      <rPr>
        <sz val="9"/>
        <rFont val="Arial"/>
        <family val="2"/>
        <charset val="204"/>
      </rPr>
      <t>0,2 г. сладкий(Раннеспелый  105-115 дн., красный)</t>
    </r>
  </si>
  <si>
    <r>
      <t xml:space="preserve"> Биг мама  </t>
    </r>
    <r>
      <rPr>
        <sz val="9"/>
        <rFont val="Arial"/>
        <family val="2"/>
        <charset val="204"/>
      </rPr>
      <t>0,2г сладкий(Раннеспелый  110-115 дн., жёлто-оранж.)</t>
    </r>
  </si>
  <si>
    <r>
      <t xml:space="preserve"> Гвардеец  F1 </t>
    </r>
    <r>
      <rPr>
        <sz val="9"/>
        <rFont val="Arial"/>
        <family val="2"/>
        <charset val="204"/>
      </rPr>
      <t>0,1г.сладкий  (Среднеспелый 120-125 дн, красный)</t>
    </r>
  </si>
  <si>
    <r>
      <t xml:space="preserve"> Буратино  F1 </t>
    </r>
    <r>
      <rPr>
        <sz val="9"/>
        <rFont val="Arial"/>
        <family val="2"/>
        <charset val="204"/>
      </rPr>
      <t>0,2г.сладкий (Раннеспелый 90 дн.,красный)</t>
    </r>
  </si>
  <si>
    <r>
      <t xml:space="preserve"> Красные сапожки </t>
    </r>
    <r>
      <rPr>
        <sz val="9"/>
        <rFont val="Arial"/>
        <family val="2"/>
        <charset val="204"/>
      </rPr>
      <t>0,2г.сладкий(Раннеспелый 100-110 дн.красн.)</t>
    </r>
  </si>
  <si>
    <r>
      <t xml:space="preserve"> Краснай шапочка   </t>
    </r>
    <r>
      <rPr>
        <sz val="9"/>
        <rFont val="Arial"/>
        <family val="2"/>
        <charset val="204"/>
      </rPr>
      <t>0,2г.сладкий (Раннеспелый  110-115 дн.красн.)</t>
    </r>
  </si>
  <si>
    <r>
      <t xml:space="preserve"> Красный барон </t>
    </r>
    <r>
      <rPr>
        <sz val="9"/>
        <rFont val="Arial"/>
        <family val="2"/>
        <charset val="204"/>
      </rPr>
      <t>20шт.сладкий (Раннеспелый 100-105 дн.красн.)</t>
    </r>
  </si>
  <si>
    <r>
      <t xml:space="preserve"> Княжич </t>
    </r>
    <r>
      <rPr>
        <sz val="9"/>
        <rFont val="Arial"/>
        <family val="2"/>
        <charset val="204"/>
      </rPr>
      <t>0,1г.сладкий (Раннеспелый 110-120 дн.красн.)</t>
    </r>
  </si>
  <si>
    <r>
      <t xml:space="preserve"> Кубышка </t>
    </r>
    <r>
      <rPr>
        <sz val="9"/>
        <rFont val="Arial"/>
        <family val="2"/>
        <charset val="204"/>
      </rPr>
      <t>0,2г.сладкий (Раннеспелый 110-120дн.красн.)</t>
    </r>
  </si>
  <si>
    <r>
      <t xml:space="preserve"> Золотистый бочок </t>
    </r>
    <r>
      <rPr>
        <sz val="9"/>
        <rFont val="Arial"/>
        <family val="2"/>
        <charset val="204"/>
      </rPr>
      <t>0,2г.сладкий (Раннеспелый 110-120 дн.жёлт.)</t>
    </r>
  </si>
  <si>
    <r>
      <t xml:space="preserve"> Изабелла F1 </t>
    </r>
    <r>
      <rPr>
        <sz val="9"/>
        <rFont val="Arial"/>
        <family val="2"/>
        <charset val="204"/>
      </rPr>
      <t>0,1г.сладкий  (Среднеспелый 120-125 дн, красный)</t>
    </r>
  </si>
  <si>
    <r>
      <t xml:space="preserve"> </t>
    </r>
    <r>
      <rPr>
        <b/>
        <sz val="9"/>
        <rFont val="Arial"/>
        <family val="2"/>
        <charset val="204"/>
      </rPr>
      <t>Толстячок</t>
    </r>
    <r>
      <rPr>
        <sz val="9"/>
        <rFont val="Arial"/>
        <family val="2"/>
        <charset val="204"/>
      </rPr>
      <t xml:space="preserve"> 0,1г.сладкий (Среднеспелый 120-130дн.красн)</t>
    </r>
  </si>
  <si>
    <r>
      <t xml:space="preserve"> </t>
    </r>
    <r>
      <rPr>
        <b/>
        <sz val="9"/>
        <rFont val="Arial"/>
        <family val="2"/>
        <charset val="204"/>
      </rPr>
      <t>Подарок Молдовы</t>
    </r>
    <r>
      <rPr>
        <sz val="9"/>
        <rFont val="Arial"/>
        <family val="2"/>
        <charset val="204"/>
      </rPr>
      <t xml:space="preserve"> 0,3 г.сладкий (Среднеранний 119-124 дн.красн.)</t>
    </r>
  </si>
  <si>
    <r>
      <rPr>
        <b/>
        <sz val="9"/>
        <rFont val="Arial"/>
        <family val="2"/>
        <charset val="204"/>
      </rPr>
      <t xml:space="preserve"> Царевич </t>
    </r>
    <r>
      <rPr>
        <sz val="9"/>
        <rFont val="Arial"/>
        <family val="2"/>
        <charset val="204"/>
      </rPr>
      <t>0,2г.сладкий (Раннеспелый 110-120дн.красн.)</t>
    </r>
  </si>
  <si>
    <r>
      <t xml:space="preserve">Карабас Барабас </t>
    </r>
    <r>
      <rPr>
        <sz val="9"/>
        <rFont val="Arial"/>
        <family val="2"/>
        <charset val="204"/>
      </rPr>
      <t>0,3г.острый(Ранний 115-120 дн.,красн.)</t>
    </r>
  </si>
  <si>
    <r>
      <t xml:space="preserve">Тёщин язык </t>
    </r>
    <r>
      <rPr>
        <sz val="9"/>
        <rFont val="Arial"/>
        <family val="2"/>
        <charset val="204"/>
      </rPr>
      <t>0,2г.острый (Раннеспелый  105-115 дн., красный)</t>
    </r>
  </si>
  <si>
    <r>
      <rPr>
        <sz val="9"/>
        <rFont val="Arial"/>
        <family val="2"/>
        <charset val="204"/>
      </rPr>
      <t xml:space="preserve">Индау (руккола) </t>
    </r>
    <r>
      <rPr>
        <b/>
        <sz val="9"/>
        <rFont val="Arial"/>
        <family val="2"/>
        <charset val="204"/>
      </rPr>
      <t xml:space="preserve">На здоровье, </t>
    </r>
    <r>
      <rPr>
        <sz val="9"/>
        <rFont val="Arial"/>
        <family val="2"/>
        <charset val="204"/>
      </rPr>
      <t>0,3г  (Раннеспелый  20-25 дн)</t>
    </r>
  </si>
  <si>
    <r>
      <t xml:space="preserve">Кориандр  </t>
    </r>
    <r>
      <rPr>
        <b/>
        <sz val="9"/>
        <rFont val="Arial"/>
        <family val="2"/>
        <charset val="204"/>
      </rPr>
      <t>Петруша огородник</t>
    </r>
    <r>
      <rPr>
        <sz val="9"/>
        <rFont val="Arial"/>
        <family val="2"/>
        <charset val="204"/>
      </rPr>
      <t>, 3г   (Раннеспелый 30-35 дн)</t>
    </r>
  </si>
  <si>
    <r>
      <t xml:space="preserve">Лук-батун </t>
    </r>
    <r>
      <rPr>
        <b/>
        <sz val="9"/>
        <rFont val="Arial"/>
        <family val="2"/>
        <charset val="204"/>
      </rPr>
      <t xml:space="preserve">Русский зимний </t>
    </r>
    <r>
      <rPr>
        <sz val="9"/>
        <rFont val="Arial"/>
        <family val="2"/>
        <charset val="204"/>
      </rPr>
      <t>1,0 г (Среднеспелый 27-30 дн)</t>
    </r>
  </si>
  <si>
    <r>
      <t xml:space="preserve">Лук-батун </t>
    </r>
    <r>
      <rPr>
        <b/>
        <sz val="9"/>
        <rFont val="Arial"/>
        <family val="2"/>
        <charset val="204"/>
      </rPr>
      <t>Зеленец</t>
    </r>
    <r>
      <rPr>
        <sz val="9"/>
        <rFont val="Arial"/>
        <family val="2"/>
        <charset val="204"/>
      </rPr>
      <t>1,0 г (Среднеспелый 27-30 дн)</t>
    </r>
  </si>
  <si>
    <r>
      <t xml:space="preserve">Лук порей </t>
    </r>
    <r>
      <rPr>
        <b/>
        <sz val="9"/>
        <rFont val="Arial"/>
        <family val="2"/>
        <charset val="204"/>
      </rPr>
      <t xml:space="preserve">Бандит </t>
    </r>
    <r>
      <rPr>
        <sz val="9"/>
        <rFont val="Arial"/>
        <family val="2"/>
        <charset val="204"/>
      </rPr>
      <t>1г. (Среднепоздний)</t>
    </r>
  </si>
  <si>
    <r>
      <t>Лук порей</t>
    </r>
    <r>
      <rPr>
        <b/>
        <sz val="9"/>
        <rFont val="Arial"/>
        <family val="2"/>
        <charset val="204"/>
      </rPr>
      <t xml:space="preserve"> Хобот слона </t>
    </r>
    <r>
      <rPr>
        <sz val="9"/>
        <rFont val="Arial"/>
        <family val="2"/>
        <charset val="204"/>
      </rPr>
      <t>1г. (Среднеспелый)</t>
    </r>
  </si>
  <si>
    <r>
      <t xml:space="preserve">Петрушка листовая </t>
    </r>
    <r>
      <rPr>
        <b/>
        <sz val="9"/>
        <rFont val="Arial"/>
        <family val="2"/>
        <charset val="204"/>
      </rPr>
      <t xml:space="preserve">Обыкновенная  </t>
    </r>
    <r>
      <rPr>
        <sz val="9"/>
        <rFont val="Arial"/>
        <family val="2"/>
        <charset val="204"/>
      </rPr>
      <t>2,0 г (Среднеспелый 80 дн)</t>
    </r>
  </si>
  <si>
    <r>
      <t xml:space="preserve">Укроп </t>
    </r>
    <r>
      <rPr>
        <b/>
        <sz val="9"/>
        <rFont val="Arial"/>
        <family val="2"/>
        <charset val="204"/>
      </rPr>
      <t xml:space="preserve">Супердукат </t>
    </r>
    <r>
      <rPr>
        <sz val="9"/>
        <rFont val="Arial"/>
        <family val="2"/>
        <charset val="204"/>
      </rPr>
      <t xml:space="preserve">3г. </t>
    </r>
  </si>
  <si>
    <r>
      <t xml:space="preserve">Укроп </t>
    </r>
    <r>
      <rPr>
        <b/>
        <sz val="9"/>
        <rFont val="Arial"/>
        <family val="2"/>
        <charset val="204"/>
      </rPr>
      <t xml:space="preserve">Борода монаха </t>
    </r>
    <r>
      <rPr>
        <sz val="9"/>
        <rFont val="Arial"/>
        <family val="2"/>
        <charset val="204"/>
      </rPr>
      <t>6,0г (Среднеспелый 40-42)</t>
    </r>
  </si>
  <si>
    <r>
      <t xml:space="preserve">Шпинат </t>
    </r>
    <r>
      <rPr>
        <b/>
        <sz val="9"/>
        <rFont val="Arial"/>
        <family val="2"/>
        <charset val="204"/>
      </rPr>
      <t xml:space="preserve">Зелёная волна </t>
    </r>
    <r>
      <rPr>
        <sz val="9"/>
        <rFont val="Arial"/>
        <family val="2"/>
        <charset val="204"/>
      </rPr>
      <t>3,0г (Раннеспелый 17-25дн)</t>
    </r>
  </si>
  <si>
    <r>
      <t xml:space="preserve">Шпинат </t>
    </r>
    <r>
      <rPr>
        <b/>
        <sz val="9"/>
        <rFont val="Arial"/>
        <family val="2"/>
        <charset val="204"/>
      </rPr>
      <t xml:space="preserve">Илья Муромец  </t>
    </r>
    <r>
      <rPr>
        <sz val="9"/>
        <rFont val="Arial"/>
        <family val="2"/>
        <charset val="204"/>
      </rPr>
      <t>3,0г (Раннеспелый 21-25дн)</t>
    </r>
  </si>
  <si>
    <r>
      <t xml:space="preserve">Щавель </t>
    </r>
    <r>
      <rPr>
        <b/>
        <sz val="9"/>
        <rFont val="Arial"/>
        <family val="2"/>
        <charset val="204"/>
      </rPr>
      <t xml:space="preserve">Крупнолистный  </t>
    </r>
    <r>
      <rPr>
        <sz val="9"/>
        <rFont val="Arial"/>
        <family val="2"/>
        <charset val="204"/>
      </rPr>
      <t xml:space="preserve">0,5 г  (Раннеспелый  46-52 дн) </t>
    </r>
  </si>
  <si>
    <r>
      <t>Щавель</t>
    </r>
    <r>
      <rPr>
        <b/>
        <sz val="9"/>
        <rFont val="Arial"/>
        <family val="2"/>
        <charset val="204"/>
      </rPr>
      <t xml:space="preserve"> Бельвийский</t>
    </r>
    <r>
      <rPr>
        <sz val="9"/>
        <rFont val="Arial"/>
        <family val="2"/>
        <charset val="204"/>
      </rPr>
      <t xml:space="preserve"> 0,2 г (Раннеспелый 48-52 дн.)</t>
    </r>
  </si>
  <si>
    <r>
      <t xml:space="preserve">Редис </t>
    </r>
    <r>
      <rPr>
        <b/>
        <sz val="9"/>
        <rFont val="Arial"/>
        <family val="2"/>
        <charset val="204"/>
      </rPr>
      <t xml:space="preserve">Алёшка F1 </t>
    </r>
    <r>
      <rPr>
        <sz val="9"/>
        <rFont val="Arial"/>
        <family val="2"/>
        <charset val="204"/>
      </rPr>
      <t>1,0г. (Раннеспелый 15-18 дн.)</t>
    </r>
  </si>
  <si>
    <r>
      <t xml:space="preserve">Редис </t>
    </r>
    <r>
      <rPr>
        <b/>
        <sz val="9"/>
        <rFont val="Arial"/>
        <family val="2"/>
        <charset val="204"/>
      </rPr>
      <t>Глобус F1</t>
    </r>
    <r>
      <rPr>
        <sz val="9"/>
        <rFont val="Arial"/>
        <family val="2"/>
        <charset val="204"/>
      </rPr>
      <t xml:space="preserve"> 3,0г. (Ультраскороспелый  16-18 дн)</t>
    </r>
  </si>
  <si>
    <r>
      <t xml:space="preserve">Редис </t>
    </r>
    <r>
      <rPr>
        <b/>
        <sz val="9"/>
        <rFont val="Arial"/>
        <family val="2"/>
        <charset val="204"/>
      </rPr>
      <t>Мультитрио</t>
    </r>
    <r>
      <rPr>
        <sz val="9"/>
        <rFont val="Arial"/>
        <family val="2"/>
        <charset val="204"/>
      </rPr>
      <t xml:space="preserve"> 3,0г. (Раннеспелый 21-24 дн)</t>
    </r>
  </si>
  <si>
    <r>
      <t xml:space="preserve">Редис </t>
    </r>
    <r>
      <rPr>
        <b/>
        <sz val="9"/>
        <rFont val="Arial"/>
        <family val="2"/>
        <charset val="204"/>
      </rPr>
      <t>Суперстар</t>
    </r>
    <r>
      <rPr>
        <sz val="9"/>
        <rFont val="Arial"/>
        <family val="2"/>
        <charset val="204"/>
      </rPr>
      <t xml:space="preserve"> 2,0г. (Скороспелый 19-21 дн)</t>
    </r>
  </si>
  <si>
    <r>
      <t xml:space="preserve">Редис </t>
    </r>
    <r>
      <rPr>
        <b/>
        <sz val="9"/>
        <rFont val="Arial"/>
        <family val="2"/>
        <charset val="204"/>
      </rPr>
      <t>Жара</t>
    </r>
    <r>
      <rPr>
        <sz val="9"/>
        <rFont val="Arial"/>
        <family val="2"/>
        <charset val="204"/>
      </rPr>
      <t xml:space="preserve"> 6,0 г (Скороспелый 21-22 ден)</t>
    </r>
  </si>
  <si>
    <r>
      <t xml:space="preserve">Редька </t>
    </r>
    <r>
      <rPr>
        <b/>
        <sz val="9"/>
        <rFont val="Arial"/>
        <family val="2"/>
        <charset val="204"/>
      </rPr>
      <t xml:space="preserve"> Зимняя круглая черная</t>
    </r>
    <r>
      <rPr>
        <sz val="9"/>
        <rFont val="Arial"/>
        <family val="2"/>
        <charset val="204"/>
      </rPr>
      <t xml:space="preserve"> </t>
    </r>
    <r>
      <rPr>
        <b/>
        <sz val="9"/>
        <color indexed="10"/>
        <rFont val="Arial"/>
        <family val="2"/>
        <charset val="204"/>
      </rPr>
      <t xml:space="preserve"> </t>
    </r>
    <r>
      <rPr>
        <sz val="9"/>
        <rFont val="Arial"/>
        <family val="2"/>
        <charset val="204"/>
      </rPr>
      <t>1,0 г (Среднеспелый 70-90 дн)</t>
    </r>
  </si>
  <si>
    <r>
      <t xml:space="preserve">Редька китайская </t>
    </r>
    <r>
      <rPr>
        <b/>
        <sz val="9"/>
        <rFont val="Arial"/>
        <family val="2"/>
        <charset val="204"/>
      </rPr>
      <t>Маргеланская</t>
    </r>
    <r>
      <rPr>
        <sz val="9"/>
        <rFont val="Arial"/>
        <family val="2"/>
        <charset val="204"/>
      </rPr>
      <t xml:space="preserve"> 1,0 г,корнепл.зел.  (Среднеспелый 60-80 дн)</t>
    </r>
  </si>
  <si>
    <r>
      <t xml:space="preserve">Редька китайская </t>
    </r>
    <r>
      <rPr>
        <b/>
        <sz val="9"/>
        <rFont val="Arial"/>
        <family val="2"/>
        <charset val="204"/>
      </rPr>
      <t>Клык слона 1,0 г,</t>
    </r>
    <r>
      <rPr>
        <sz val="9"/>
        <rFont val="Arial"/>
        <family val="2"/>
        <charset val="204"/>
      </rPr>
      <t xml:space="preserve">  (Среднеспелый 60-80 дн)</t>
    </r>
  </si>
  <si>
    <r>
      <t xml:space="preserve"> Бэби салат </t>
    </r>
    <r>
      <rPr>
        <b/>
        <sz val="9"/>
        <rFont val="Arial"/>
        <family val="2"/>
        <charset val="204"/>
      </rPr>
      <t xml:space="preserve">Морские камушки,смесь </t>
    </r>
    <r>
      <rPr>
        <sz val="9"/>
        <rFont val="Arial"/>
        <family val="2"/>
        <charset val="204"/>
      </rPr>
      <t>0,5г.</t>
    </r>
  </si>
  <si>
    <r>
      <t xml:space="preserve"> Бэби салат </t>
    </r>
    <r>
      <rPr>
        <b/>
        <sz val="9"/>
        <rFont val="Arial"/>
        <family val="2"/>
        <charset val="204"/>
      </rPr>
      <t xml:space="preserve">Скатерть самобранка,смесь </t>
    </r>
    <r>
      <rPr>
        <sz val="9"/>
        <rFont val="Arial"/>
        <family val="2"/>
        <charset val="204"/>
      </rPr>
      <t>0,5г.</t>
    </r>
  </si>
  <si>
    <r>
      <t xml:space="preserve"> </t>
    </r>
    <r>
      <rPr>
        <b/>
        <sz val="9"/>
        <rFont val="Arial"/>
        <family val="2"/>
        <charset val="204"/>
      </rPr>
      <t xml:space="preserve">Гранатовый сад </t>
    </r>
    <r>
      <rPr>
        <sz val="9"/>
        <rFont val="Arial"/>
        <family val="2"/>
        <charset val="204"/>
      </rPr>
      <t>0,5г., гранатового цв., крупно листовой (Среднесп. 45-50дн)</t>
    </r>
  </si>
  <si>
    <r>
      <t xml:space="preserve"> </t>
    </r>
    <r>
      <rPr>
        <b/>
        <sz val="9"/>
        <rFont val="Arial"/>
        <family val="2"/>
        <charset val="204"/>
      </rPr>
      <t>Лолло Росса</t>
    </r>
    <r>
      <rPr>
        <sz val="9"/>
        <rFont val="Arial"/>
        <family val="2"/>
        <charset val="204"/>
      </rPr>
      <t xml:space="preserve"> 0,5г листов., красн. -бордов., сильноволнист. (Среднеран. 50-62 дн)</t>
    </r>
  </si>
  <si>
    <r>
      <t xml:space="preserve"> </t>
    </r>
    <r>
      <rPr>
        <b/>
        <sz val="9"/>
        <rFont val="Arial"/>
        <family val="2"/>
        <charset val="204"/>
      </rPr>
      <t>Лолло сан</t>
    </r>
    <r>
      <rPr>
        <sz val="9"/>
        <rFont val="Arial"/>
        <family val="2"/>
        <charset val="204"/>
      </rPr>
      <t xml:space="preserve"> 0,5г листов., зелёный, сильноволнист. (Скоросп.. 30-33 дн)</t>
    </r>
  </si>
  <si>
    <r>
      <t xml:space="preserve"> </t>
    </r>
    <r>
      <rPr>
        <b/>
        <sz val="9"/>
        <rFont val="Arial"/>
        <family val="2"/>
        <charset val="204"/>
      </rPr>
      <t>Лолло фан</t>
    </r>
    <r>
      <rPr>
        <sz val="9"/>
        <rFont val="Arial"/>
        <family val="2"/>
        <charset val="204"/>
      </rPr>
      <t xml:space="preserve"> 0,5г листов., красн. -бордов., сильноволнист. (Раннесп. 37-40 дн)</t>
    </r>
  </si>
  <si>
    <r>
      <t xml:space="preserve"> Детройт</t>
    </r>
    <r>
      <rPr>
        <sz val="9"/>
        <rFont val="Arial"/>
        <family val="2"/>
        <charset val="204"/>
      </rPr>
      <t xml:space="preserve">  3,0 г (Среднеспелый 100-120 дн)</t>
    </r>
  </si>
  <si>
    <r>
      <t xml:space="preserve"> Бычья кровь </t>
    </r>
    <r>
      <rPr>
        <sz val="9"/>
        <rFont val="Arial"/>
        <family val="2"/>
        <charset val="204"/>
      </rPr>
      <t>2,0г. (Среднеспелый 100-110 дн)</t>
    </r>
  </si>
  <si>
    <r>
      <t xml:space="preserve"> </t>
    </r>
    <r>
      <rPr>
        <b/>
        <sz val="9"/>
        <rFont val="Arial"/>
        <family val="2"/>
        <charset val="204"/>
      </rPr>
      <t xml:space="preserve">Лолло Бионда </t>
    </r>
    <r>
      <rPr>
        <sz val="9"/>
        <rFont val="Arial"/>
        <family val="2"/>
        <charset val="204"/>
      </rPr>
      <t>0,5г зелен., полукачан. Сильноволн. (Раннеспелый 45-55 дн)</t>
    </r>
  </si>
  <si>
    <r>
      <t xml:space="preserve"> </t>
    </r>
    <r>
      <rPr>
        <b/>
        <sz val="9"/>
        <rFont val="Arial"/>
        <family val="2"/>
        <charset val="204"/>
      </rPr>
      <t xml:space="preserve">Бутерброд </t>
    </r>
    <r>
      <rPr>
        <sz val="9"/>
        <rFont val="Arial"/>
        <family val="2"/>
        <charset val="204"/>
      </rPr>
      <t>1,0г.,зелёный, листов.,  (Раннесп. 35-40 дн)</t>
    </r>
  </si>
  <si>
    <r>
      <t xml:space="preserve"> Винегрет </t>
    </r>
    <r>
      <rPr>
        <sz val="9"/>
        <rFont val="Arial"/>
        <family val="2"/>
        <charset val="204"/>
      </rPr>
      <t>5,0г. (Среднеспелый до 130 дн)</t>
    </r>
  </si>
  <si>
    <r>
      <t xml:space="preserve"> Обжорка </t>
    </r>
    <r>
      <rPr>
        <sz val="9"/>
        <rFont val="Arial"/>
        <family val="2"/>
        <charset val="204"/>
      </rPr>
      <t>1,0г листов.,красн. -бордов., сильноволнист. (Раннесп. 38-40 дн)</t>
    </r>
  </si>
  <si>
    <r>
      <t xml:space="preserve"> Абруццо </t>
    </r>
    <r>
      <rPr>
        <sz val="9"/>
        <rFont val="Arial"/>
        <family val="2"/>
        <charset val="204"/>
      </rPr>
      <t>20шт. (Раннеспелый 105-110 дн.индотерм. куст до 200 см. тепл. грунт)</t>
    </r>
  </si>
  <si>
    <r>
      <t xml:space="preserve"> Де барао красный </t>
    </r>
    <r>
      <rPr>
        <sz val="9"/>
        <rFont val="Arial"/>
        <family val="2"/>
        <charset val="204"/>
      </rPr>
      <t>0,1 г (среднепозднее 117-125 дн,индетерм.теплич.)</t>
    </r>
  </si>
  <si>
    <r>
      <t xml:space="preserve"> Ля-ля-фа F1</t>
    </r>
    <r>
      <rPr>
        <sz val="9"/>
        <rFont val="Arial"/>
        <family val="2"/>
      </rPr>
      <t xml:space="preserve"> серия 1+1 25 шт. (Среднесп.100-110 дн, куст до 80см. универс)</t>
    </r>
  </si>
  <si>
    <r>
      <t xml:space="preserve"> Золотая андромеда F1 </t>
    </r>
    <r>
      <rPr>
        <sz val="9"/>
        <rFont val="Arial"/>
        <family val="2"/>
        <charset val="204"/>
      </rPr>
      <t>10шт.(Раннеспелый  80-110 дн.,70 см, закр.и откр. грунт)</t>
    </r>
  </si>
  <si>
    <r>
      <t xml:space="preserve"> Коразон F1</t>
    </r>
    <r>
      <rPr>
        <sz val="9"/>
        <rFont val="Arial"/>
        <family val="2"/>
        <charset val="204"/>
      </rPr>
      <t xml:space="preserve"> 7 шт.(Среднеспел. 110-115 дн, индетерминант., теплич.)</t>
    </r>
  </si>
  <si>
    <r>
      <rPr>
        <b/>
        <sz val="9"/>
        <rFont val="Arial"/>
        <family val="2"/>
        <charset val="204"/>
      </rPr>
      <t xml:space="preserve"> Перцевидный красный </t>
    </r>
    <r>
      <rPr>
        <sz val="9"/>
        <rFont val="Arial"/>
        <family val="2"/>
        <charset val="204"/>
      </rPr>
      <t xml:space="preserve">20шт.(Среднеран.105-110 дн, куст 160см,индетерм.унив </t>
    </r>
  </si>
  <si>
    <r>
      <rPr>
        <b/>
        <sz val="9"/>
        <rFont val="Arial"/>
        <family val="2"/>
        <charset val="204"/>
      </rPr>
      <t xml:space="preserve"> Перцевидный оранж. </t>
    </r>
    <r>
      <rPr>
        <sz val="9"/>
        <rFont val="Arial"/>
        <family val="2"/>
        <charset val="204"/>
      </rPr>
      <t>20шт.(Среднеран.115 дн, 160- 180см,индетерм.унив )</t>
    </r>
  </si>
  <si>
    <r>
      <t xml:space="preserve"> </t>
    </r>
    <r>
      <rPr>
        <b/>
        <sz val="9"/>
        <rFont val="Arial"/>
        <family val="2"/>
        <charset val="204"/>
      </rPr>
      <t>Перцевидный розов.</t>
    </r>
    <r>
      <rPr>
        <sz val="9"/>
        <rFont val="Arial"/>
        <family val="2"/>
      </rPr>
      <t xml:space="preserve"> 20шт.(Среднеран.103-115 дн, до 250 см,индетерм.унив )</t>
    </r>
  </si>
  <si>
    <r>
      <t xml:space="preserve"> Пузата хата, </t>
    </r>
    <r>
      <rPr>
        <sz val="9"/>
        <rFont val="Arial"/>
        <family val="2"/>
        <charset val="204"/>
      </rPr>
      <t xml:space="preserve">20шт.(Скороспелый 103-110 дн, 1,2-1,5м,  индетерминант.универ.) </t>
    </r>
  </si>
  <si>
    <r>
      <t xml:space="preserve"> </t>
    </r>
    <r>
      <rPr>
        <b/>
        <sz val="9"/>
        <rFont val="Arial"/>
        <family val="2"/>
        <charset val="204"/>
      </rPr>
      <t>Розовый гигант</t>
    </r>
    <r>
      <rPr>
        <sz val="9"/>
        <rFont val="Arial"/>
        <family val="2"/>
      </rPr>
      <t xml:space="preserve"> 0,1г.(Среднеспелый  110-115 дн, до 200 см,индетерм.унив )</t>
    </r>
  </si>
  <si>
    <r>
      <t xml:space="preserve"> Санька </t>
    </r>
    <r>
      <rPr>
        <sz val="9"/>
        <rFont val="Arial"/>
        <family val="2"/>
        <charset val="204"/>
      </rPr>
      <t>20шт. (Ультраскороспелый, 75-85 дн. куст 40-60см. закр. и откр. грунт)</t>
    </r>
  </si>
  <si>
    <r>
      <t xml:space="preserve"> Сто пудов </t>
    </r>
    <r>
      <rPr>
        <sz val="9"/>
        <rFont val="Arial"/>
        <family val="2"/>
        <charset val="204"/>
      </rPr>
      <t>20шт.(Среднесп.110-115 дн,индетерм. до 180см,универс.)</t>
    </r>
  </si>
  <si>
    <r>
      <t xml:space="preserve"> </t>
    </r>
    <r>
      <rPr>
        <b/>
        <sz val="9"/>
        <rFont val="Arial"/>
        <family val="2"/>
        <charset val="204"/>
      </rPr>
      <t>Суперстейк F1</t>
    </r>
    <r>
      <rPr>
        <sz val="9"/>
        <rFont val="Arial"/>
        <family val="2"/>
        <charset val="204"/>
      </rPr>
      <t xml:space="preserve"> 0,1г.(Среднеспелый  115-125 дн, до 200 см,индетерм.унив )</t>
    </r>
  </si>
  <si>
    <r>
      <t xml:space="preserve"> Тамбовский волк </t>
    </r>
    <r>
      <rPr>
        <sz val="9"/>
        <rFont val="Arial"/>
        <family val="2"/>
        <charset val="204"/>
      </rPr>
      <t>0,05г.(Раннесп.105-110 дн,индетерм. до 180см,универс.)</t>
    </r>
  </si>
  <si>
    <r>
      <t xml:space="preserve"> Черный принц   </t>
    </r>
    <r>
      <rPr>
        <sz val="9"/>
        <rFont val="Arial"/>
        <family val="2"/>
        <charset val="204"/>
      </rPr>
      <t>0,05г. (Среднеспелый  110-115 дн.индетермин.,теплич.)</t>
    </r>
  </si>
  <si>
    <r>
      <t xml:space="preserve"> Черный бумер F1 </t>
    </r>
    <r>
      <rPr>
        <sz val="9"/>
        <rFont val="Arial"/>
        <family val="2"/>
        <charset val="204"/>
      </rPr>
      <t>15шт. (Раннеспелый  90-95 дн.индетермин.до 2м, универ.)</t>
    </r>
  </si>
  <si>
    <r>
      <t xml:space="preserve"> Чудо рынка F1  </t>
    </r>
    <r>
      <rPr>
        <sz val="9"/>
        <rFont val="Arial"/>
        <family val="2"/>
        <charset val="204"/>
      </rPr>
      <t>0,05г.(Среднепозд.110-120 дн,полудетерм. до 150см,откр.гр.)</t>
    </r>
  </si>
  <si>
    <r>
      <t xml:space="preserve"> </t>
    </r>
    <r>
      <rPr>
        <b/>
        <sz val="9"/>
        <rFont val="Arial"/>
        <family val="2"/>
        <charset val="204"/>
      </rPr>
      <t>Чухлома</t>
    </r>
    <r>
      <rPr>
        <b/>
        <sz val="9"/>
        <color indexed="12"/>
        <rFont val="Arial"/>
        <family val="2"/>
        <charset val="204"/>
      </rPr>
      <t xml:space="preserve"> </t>
    </r>
    <r>
      <rPr>
        <b/>
        <sz val="9"/>
        <rFont val="Arial"/>
        <family val="2"/>
        <charset val="204"/>
      </rPr>
      <t>серия</t>
    </r>
    <r>
      <rPr>
        <b/>
        <sz val="9"/>
        <color indexed="12"/>
        <rFont val="Arial"/>
        <family val="2"/>
        <charset val="204"/>
      </rPr>
      <t xml:space="preserve"> </t>
    </r>
    <r>
      <rPr>
        <sz val="9"/>
        <rFont val="Arial"/>
        <family val="2"/>
        <charset val="204"/>
      </rPr>
      <t>1+1  0,2 г   (Среднеспелый 111-115 дн,индетерм. теплица)</t>
    </r>
  </si>
  <si>
    <r>
      <t xml:space="preserve"> Японский краб </t>
    </r>
    <r>
      <rPr>
        <sz val="9"/>
        <rFont val="Arial"/>
        <family val="2"/>
        <charset val="204"/>
      </rPr>
      <t>20шт.(Среднеспел.110-120 дн,индетерм. до 180см,унив.гр.)</t>
    </r>
  </si>
  <si>
    <r>
      <t xml:space="preserve"> Золотое сердце </t>
    </r>
    <r>
      <rPr>
        <sz val="9"/>
        <rFont val="Arial"/>
        <family val="2"/>
        <charset val="204"/>
      </rPr>
      <t>0,1г.(Раннесп.  80-110 дн.,90-100 см,детерм. закр.и откр.гр.)</t>
    </r>
  </si>
  <si>
    <r>
      <t xml:space="preserve"> Розовый слон </t>
    </r>
    <r>
      <rPr>
        <sz val="9"/>
        <rFont val="Arial"/>
        <family val="2"/>
        <charset val="204"/>
      </rPr>
      <t xml:space="preserve"> 20 шт.(Среднеран.112 дн. куст 120-170см , детермин.универс.)</t>
    </r>
  </si>
  <si>
    <r>
      <t xml:space="preserve"> Северёнок F1 </t>
    </r>
    <r>
      <rPr>
        <sz val="9"/>
        <rFont val="Arial"/>
        <family val="2"/>
        <charset val="204"/>
      </rPr>
      <t>0,05г. (Ультраскоросп., 85-90 дн. куст до 70см.,детерм, унив.гр.)</t>
    </r>
  </si>
  <si>
    <r>
      <t xml:space="preserve"> Хурма</t>
    </r>
    <r>
      <rPr>
        <sz val="9"/>
        <rFont val="Arial"/>
        <family val="2"/>
      </rPr>
      <t>, 20шт.(Среднеспелый 110-115 дн, куст70-100см,детерм.,унив.гр,)</t>
    </r>
  </si>
  <si>
    <r>
      <t xml:space="preserve"> Чудо детки черри </t>
    </r>
    <r>
      <rPr>
        <sz val="9"/>
        <rFont val="Arial"/>
        <family val="2"/>
        <charset val="204"/>
      </rPr>
      <t>20шт.(Ультроран. 90-96 дн,индетерм.1,6-1,8м,универ.гр.)</t>
    </r>
  </si>
  <si>
    <r>
      <t xml:space="preserve">Баклажан </t>
    </r>
    <r>
      <rPr>
        <b/>
        <sz val="9"/>
        <rFont val="Arial"/>
        <family val="2"/>
        <charset val="204"/>
      </rPr>
      <t xml:space="preserve">Боярин F1 </t>
    </r>
    <r>
      <rPr>
        <sz val="9"/>
        <rFont val="Arial"/>
        <family val="2"/>
        <charset val="204"/>
      </rPr>
      <t>0,2г.(</t>
    </r>
    <r>
      <rPr>
        <b/>
        <sz val="9"/>
        <rFont val="Arial"/>
        <family val="2"/>
        <charset val="204"/>
      </rPr>
      <t xml:space="preserve"> </t>
    </r>
    <r>
      <rPr>
        <sz val="9"/>
        <rFont val="Arial"/>
        <family val="2"/>
        <charset val="204"/>
      </rPr>
      <t>Раннесп. 110дн.теплич.)</t>
    </r>
  </si>
  <si>
    <r>
      <t xml:space="preserve">Баклажан </t>
    </r>
    <r>
      <rPr>
        <b/>
        <sz val="9"/>
        <rFont val="Arial"/>
        <family val="2"/>
        <charset val="204"/>
      </rPr>
      <t xml:space="preserve">Вороной </t>
    </r>
    <r>
      <rPr>
        <sz val="9"/>
        <rFont val="Arial"/>
        <family val="2"/>
        <charset val="204"/>
      </rPr>
      <t>0,3г.( Раннесп. 100-110дн.теплич. + грунт)</t>
    </r>
  </si>
  <si>
    <r>
      <t xml:space="preserve">Баклажан </t>
    </r>
    <r>
      <rPr>
        <b/>
        <sz val="9"/>
        <rFont val="Arial"/>
        <family val="2"/>
        <charset val="204"/>
      </rPr>
      <t xml:space="preserve">Дракоша </t>
    </r>
    <r>
      <rPr>
        <sz val="9"/>
        <rFont val="Arial"/>
        <family val="2"/>
        <charset val="204"/>
      </rPr>
      <t>0,3г.( Раннесп. 100-120дн.теплич. + грунт)</t>
    </r>
  </si>
  <si>
    <r>
      <t xml:space="preserve">Баклажан </t>
    </r>
    <r>
      <rPr>
        <b/>
        <sz val="9"/>
        <rFont val="Arial"/>
        <family val="2"/>
        <charset val="204"/>
      </rPr>
      <t xml:space="preserve">Мишутка </t>
    </r>
    <r>
      <rPr>
        <sz val="9"/>
        <rFont val="Arial"/>
        <family val="2"/>
        <charset val="204"/>
      </rPr>
      <t>0,3г. (Позднеспел.130-145 дн.теплич. + грунт)</t>
    </r>
  </si>
  <si>
    <r>
      <t xml:space="preserve">Баклажан </t>
    </r>
    <r>
      <rPr>
        <b/>
        <sz val="9"/>
        <rFont val="Arial"/>
        <family val="2"/>
        <charset val="204"/>
      </rPr>
      <t xml:space="preserve">Мурзик </t>
    </r>
    <r>
      <rPr>
        <sz val="9"/>
        <rFont val="Arial"/>
        <family val="2"/>
        <charset val="204"/>
      </rPr>
      <t>0,3г. (Раннеспел.95-115 дн.теплич. + грунт)</t>
    </r>
  </si>
  <si>
    <r>
      <t xml:space="preserve">Баклажан </t>
    </r>
    <r>
      <rPr>
        <b/>
        <sz val="9"/>
        <rFont val="Arial"/>
        <family val="2"/>
        <charset val="204"/>
      </rPr>
      <t xml:space="preserve">Робин Гуд </t>
    </r>
    <r>
      <rPr>
        <sz val="9"/>
        <rFont val="Arial"/>
        <family val="2"/>
        <charset val="204"/>
      </rPr>
      <t>0,3г. (Ультроранний.90 дн.теплич. + грунт)</t>
    </r>
  </si>
  <si>
    <r>
      <t xml:space="preserve">Баклажан </t>
    </r>
    <r>
      <rPr>
        <b/>
        <sz val="9"/>
        <rFont val="Arial"/>
        <family val="2"/>
        <charset val="204"/>
      </rPr>
      <t xml:space="preserve">Саламандра </t>
    </r>
    <r>
      <rPr>
        <sz val="9"/>
        <rFont val="Arial"/>
        <family val="2"/>
        <charset val="204"/>
      </rPr>
      <t>0,3г.(Среднеранний 95-100 дн.теплич. + грунт)</t>
    </r>
  </si>
  <si>
    <r>
      <t>Баклажан</t>
    </r>
    <r>
      <rPr>
        <b/>
        <sz val="9"/>
        <rFont val="Arial"/>
        <family val="2"/>
        <charset val="204"/>
      </rPr>
      <t xml:space="preserve"> Черный русский F1</t>
    </r>
    <r>
      <rPr>
        <sz val="9"/>
        <rFont val="Arial"/>
        <family val="2"/>
        <charset val="204"/>
      </rPr>
      <t xml:space="preserve">  0,2 г. ( Раннесп. 100-110дн.теплич. + грунт)</t>
    </r>
  </si>
  <si>
    <r>
      <t xml:space="preserve">Патиссон </t>
    </r>
    <r>
      <rPr>
        <b/>
        <sz val="9"/>
        <rFont val="Arial"/>
        <family val="2"/>
        <charset val="204"/>
      </rPr>
      <t>Белые-13</t>
    </r>
    <r>
      <rPr>
        <sz val="9"/>
        <rFont val="Arial"/>
        <family val="2"/>
        <charset val="204"/>
      </rPr>
      <t xml:space="preserve"> 3,0 г (Среднеспелый 55-65 дн, хорош для замораживания)</t>
    </r>
  </si>
  <si>
    <r>
      <t xml:space="preserve">Кукуруза сахарная </t>
    </r>
    <r>
      <rPr>
        <b/>
        <sz val="9"/>
        <rFont val="Arial"/>
        <family val="2"/>
        <charset val="204"/>
      </rPr>
      <t>Лакомка Белогорья</t>
    </r>
    <r>
      <rPr>
        <sz val="9"/>
        <rFont val="Arial"/>
        <family val="2"/>
        <charset val="204"/>
      </rPr>
      <t xml:space="preserve"> 7г , (Раннеспелый 70-75 дн)</t>
    </r>
  </si>
  <si>
    <r>
      <t xml:space="preserve">Кукуруза сахарная </t>
    </r>
    <r>
      <rPr>
        <b/>
        <sz val="9"/>
        <rFont val="Arial"/>
        <family val="2"/>
        <charset val="204"/>
      </rPr>
      <t>Сахарный початок</t>
    </r>
    <r>
      <rPr>
        <sz val="9"/>
        <rFont val="Arial"/>
        <family val="2"/>
        <charset val="204"/>
      </rPr>
      <t xml:space="preserve"> 5г (Раннеспелый 72-75 дн)</t>
    </r>
  </si>
  <si>
    <r>
      <t xml:space="preserve">Кукуруза сахарная </t>
    </r>
    <r>
      <rPr>
        <b/>
        <sz val="9"/>
        <rFont val="Arial"/>
        <family val="2"/>
        <charset val="204"/>
      </rPr>
      <t>Ранняя</t>
    </r>
    <r>
      <rPr>
        <sz val="9"/>
        <rFont val="Arial"/>
        <family val="2"/>
        <charset val="204"/>
      </rPr>
      <t xml:space="preserve"> </t>
    </r>
    <r>
      <rPr>
        <b/>
        <sz val="9"/>
        <rFont val="Arial"/>
        <family val="2"/>
        <charset val="204"/>
      </rPr>
      <t xml:space="preserve">Лакомка 121 </t>
    </r>
    <r>
      <rPr>
        <sz val="9"/>
        <rFont val="Arial"/>
        <family val="2"/>
        <charset val="204"/>
      </rPr>
      <t xml:space="preserve"> 7г , (Раннеспелый 70-75 дн)</t>
    </r>
  </si>
  <si>
    <r>
      <t xml:space="preserve">Подсолнечник </t>
    </r>
    <r>
      <rPr>
        <b/>
        <sz val="9"/>
        <rFont val="Arial"/>
        <family val="2"/>
        <charset val="204"/>
      </rPr>
      <t xml:space="preserve">Лакомка </t>
    </r>
    <r>
      <rPr>
        <sz val="9"/>
        <rFont val="Arial"/>
        <family val="2"/>
        <charset val="204"/>
      </rPr>
      <t>5г (Скороспелый 65-71 дн)</t>
    </r>
  </si>
  <si>
    <r>
      <t>Тыква</t>
    </r>
    <r>
      <rPr>
        <b/>
        <sz val="9"/>
        <rFont val="Arial"/>
        <family val="2"/>
        <charset val="204"/>
      </rPr>
      <t xml:space="preserve"> Витаминная (Мускатная)</t>
    </r>
    <r>
      <rPr>
        <sz val="9"/>
        <rFont val="Arial"/>
        <family val="2"/>
        <charset val="204"/>
      </rPr>
      <t>, Евро,2 (Позднеспелый 124-130 дн)</t>
    </r>
  </si>
  <si>
    <r>
      <t xml:space="preserve">Фасоль </t>
    </r>
    <r>
      <rPr>
        <b/>
        <sz val="9"/>
        <rFont val="Arial"/>
        <family val="2"/>
        <charset val="204"/>
      </rPr>
      <t>Водопад зелёный</t>
    </r>
    <r>
      <rPr>
        <sz val="9"/>
        <rFont val="Arial"/>
        <family val="2"/>
        <charset val="204"/>
      </rPr>
      <t>, 5г.(бел., куст.)(спарж) (Раннеспелый до 50дн.)</t>
    </r>
  </si>
  <si>
    <r>
      <t xml:space="preserve">Фасоль </t>
    </r>
    <r>
      <rPr>
        <b/>
        <sz val="9"/>
        <rFont val="Arial"/>
        <family val="2"/>
        <charset val="204"/>
      </rPr>
      <t>Тень на плетень</t>
    </r>
    <r>
      <rPr>
        <sz val="9"/>
        <rFont val="Arial"/>
        <family val="2"/>
        <charset val="204"/>
      </rPr>
      <t>, 5г.(бел., куст.)(спарж) (Раннеспелый до 50дн.)</t>
    </r>
  </si>
  <si>
    <r>
      <t xml:space="preserve">Горох овощной </t>
    </r>
    <r>
      <rPr>
        <b/>
        <sz val="9"/>
        <rFont val="Arial"/>
        <family val="2"/>
        <charset val="204"/>
      </rPr>
      <t xml:space="preserve">Воронежский зелёный </t>
    </r>
    <r>
      <rPr>
        <sz val="9"/>
        <rFont val="Arial"/>
        <family val="2"/>
        <charset val="204"/>
      </rPr>
      <t>25г.(раннеспелый42-54 дн.)</t>
    </r>
  </si>
  <si>
    <r>
      <t xml:space="preserve"> </t>
    </r>
    <r>
      <rPr>
        <b/>
        <sz val="9"/>
        <rFont val="Arial"/>
        <family val="2"/>
        <charset val="204"/>
      </rPr>
      <t xml:space="preserve">Черный красавец </t>
    </r>
    <r>
      <rPr>
        <sz val="9"/>
        <rFont val="Arial"/>
        <family val="2"/>
        <charset val="204"/>
      </rPr>
      <t xml:space="preserve"> 2,0г  (Раннеспелый 40-45 дн) цуккини</t>
    </r>
  </si>
  <si>
    <r>
      <t xml:space="preserve"> </t>
    </r>
    <r>
      <rPr>
        <b/>
        <sz val="9"/>
        <rFont val="Arial"/>
        <family val="2"/>
        <charset val="204"/>
      </rPr>
      <t>Черномор</t>
    </r>
    <r>
      <rPr>
        <sz val="9"/>
        <rFont val="Arial"/>
        <family val="2"/>
        <charset val="204"/>
      </rPr>
      <t xml:space="preserve"> 2,0г  (Раннеспелый 38-52 дн.) цуккини</t>
    </r>
  </si>
  <si>
    <r>
      <t xml:space="preserve"> Кресс-салат</t>
    </r>
    <r>
      <rPr>
        <b/>
        <sz val="9"/>
        <rFont val="Arial"/>
        <family val="2"/>
        <charset val="204"/>
      </rPr>
      <t xml:space="preserve"> Обильнолистный </t>
    </r>
    <r>
      <rPr>
        <sz val="9"/>
        <rFont val="Arial"/>
        <family val="2"/>
        <charset val="204"/>
      </rPr>
      <t>1,0г.(Ультроскоросп. 17-25 дн.)</t>
    </r>
  </si>
  <si>
    <r>
      <t xml:space="preserve"> белокоч.</t>
    </r>
    <r>
      <rPr>
        <b/>
        <sz val="9"/>
        <rFont val="Arial"/>
        <family val="2"/>
        <charset val="204"/>
      </rPr>
      <t xml:space="preserve"> Колобок F1</t>
    </r>
    <r>
      <rPr>
        <sz val="9"/>
        <rFont val="Arial"/>
        <family val="2"/>
        <charset val="204"/>
      </rPr>
      <t xml:space="preserve">  15 шт. (Позднеспелый 144-155 дн.) для хранения</t>
    </r>
  </si>
  <si>
    <r>
      <t xml:space="preserve"> </t>
    </r>
    <r>
      <rPr>
        <b/>
        <sz val="9"/>
        <rFont val="Arial"/>
        <family val="2"/>
        <charset val="204"/>
      </rPr>
      <t>Московская зимняя А 515</t>
    </r>
    <r>
      <rPr>
        <sz val="9"/>
        <rFont val="Arial"/>
        <family val="2"/>
        <charset val="204"/>
      </rPr>
      <t xml:space="preserve"> Серия 1+1</t>
    </r>
    <r>
      <rPr>
        <b/>
        <sz val="9"/>
        <rFont val="Arial"/>
        <family val="2"/>
        <charset val="204"/>
      </rPr>
      <t xml:space="preserve"> </t>
    </r>
    <r>
      <rPr>
        <sz val="9"/>
        <rFont val="Arial"/>
        <family val="2"/>
        <charset val="204"/>
      </rPr>
      <t xml:space="preserve">4,0г (Среднеспелый 67-98 дн) </t>
    </r>
  </si>
  <si>
    <r>
      <t xml:space="preserve"> Барабулька F1 </t>
    </r>
    <r>
      <rPr>
        <sz val="9"/>
        <rFont val="Arial"/>
        <family val="2"/>
        <charset val="204"/>
      </rPr>
      <t>серия 1+1, 20шт.корниш. (Скороспелый 44-49 дн, универс.грунт)</t>
    </r>
  </si>
  <si>
    <r>
      <t xml:space="preserve"> Егоза F1</t>
    </r>
    <r>
      <rPr>
        <sz val="9"/>
        <rFont val="Arial Cyr"/>
        <charset val="204"/>
      </rPr>
      <t xml:space="preserve"> cерия 1+1 20шт.корниш.(Скороспелый 43-48 дн откр. и закр. грунте)</t>
    </r>
  </si>
  <si>
    <r>
      <t xml:space="preserve"> Луховицкий F1</t>
    </r>
    <r>
      <rPr>
        <sz val="9"/>
        <rFont val="Arial Cyr"/>
        <charset val="204"/>
      </rPr>
      <t xml:space="preserve"> cерия 1+1 20шт .корниш. (Раннеспелый 45-50 дн.унив.гр.)</t>
    </r>
  </si>
  <si>
    <r>
      <t xml:space="preserve"> Маменькин любимчик F1</t>
    </r>
    <r>
      <rPr>
        <sz val="9"/>
        <rFont val="Arial"/>
        <family val="2"/>
        <charset val="204"/>
      </rPr>
      <t>серия</t>
    </r>
    <r>
      <rPr>
        <sz val="9"/>
        <rFont val="Arial"/>
        <family val="2"/>
      </rPr>
      <t xml:space="preserve"> 1+1; 20 шт корниш.(Раннесп.45-50 дн,унив.гр.)</t>
    </r>
  </si>
  <si>
    <r>
      <rPr>
        <b/>
        <sz val="9"/>
        <rFont val="Arial"/>
        <family val="2"/>
        <charset val="204"/>
      </rPr>
      <t xml:space="preserve"> Папенькина дочька  F1</t>
    </r>
    <r>
      <rPr>
        <sz val="9"/>
        <rFont val="Arial"/>
        <family val="2"/>
        <charset val="204"/>
      </rPr>
      <t xml:space="preserve"> серия 1+1; 20шт (Скороспелый 40-43 дн,  теплич.)</t>
    </r>
  </si>
  <si>
    <r>
      <t xml:space="preserve"> </t>
    </r>
    <r>
      <rPr>
        <b/>
        <sz val="9"/>
        <rFont val="Arial"/>
        <family val="2"/>
        <charset val="204"/>
      </rPr>
      <t>Амстердамска</t>
    </r>
    <r>
      <rPr>
        <sz val="9"/>
        <rFont val="Arial"/>
        <family val="2"/>
        <charset val="204"/>
      </rPr>
      <t xml:space="preserve">  3,0г Уд.сем. Семян больше (Раннеспелый 80 дн)</t>
    </r>
  </si>
  <si>
    <r>
      <t xml:space="preserve"> Лобулярия </t>
    </r>
    <r>
      <rPr>
        <b/>
        <sz val="9"/>
        <rFont val="Arial"/>
        <family val="2"/>
        <charset val="204"/>
      </rPr>
      <t>Королевский ковер</t>
    </r>
    <r>
      <rPr>
        <sz val="9"/>
        <rFont val="Arial"/>
        <family val="2"/>
        <charset val="204"/>
      </rPr>
      <t xml:space="preserve">  0,1 г серия сад ароматов</t>
    </r>
  </si>
  <si>
    <r>
      <t xml:space="preserve"> Лобулярия </t>
    </r>
    <r>
      <rPr>
        <b/>
        <sz val="9"/>
        <rFont val="Arial"/>
        <family val="2"/>
        <charset val="204"/>
      </rPr>
      <t>Снежный ковер</t>
    </r>
    <r>
      <rPr>
        <sz val="9"/>
        <rFont val="Arial"/>
        <family val="2"/>
        <charset val="204"/>
      </rPr>
      <t xml:space="preserve"> морская 0,2г серия сад ароматов</t>
    </r>
  </si>
  <si>
    <r>
      <t xml:space="preserve"> Маттиола двурогая </t>
    </r>
    <r>
      <rPr>
        <b/>
        <sz val="9"/>
        <rFont val="Arial"/>
        <family val="2"/>
        <charset val="204"/>
      </rPr>
      <t xml:space="preserve">Летняя песня </t>
    </r>
    <r>
      <rPr>
        <sz val="9"/>
        <rFont val="Arial"/>
        <family val="2"/>
      </rPr>
      <t xml:space="preserve">1,0 г серия 1+1 </t>
    </r>
  </si>
  <si>
    <r>
      <t xml:space="preserve"> Маттиола двурогая </t>
    </r>
    <r>
      <rPr>
        <b/>
        <sz val="9"/>
        <rFont val="Arial"/>
        <family val="2"/>
        <charset val="204"/>
      </rPr>
      <t>Вечерний аромат</t>
    </r>
    <r>
      <rPr>
        <sz val="9"/>
        <rFont val="Arial"/>
        <family val="2"/>
        <charset val="204"/>
      </rPr>
      <t xml:space="preserve"> 0,3г </t>
    </r>
  </si>
  <si>
    <r>
      <t xml:space="preserve"> Эустома Сапфир F1 </t>
    </r>
    <r>
      <rPr>
        <sz val="9"/>
        <rFont val="Arial"/>
        <family val="2"/>
        <charset val="204"/>
      </rPr>
      <t>белая крупноцветковая 5шт.</t>
    </r>
  </si>
  <si>
    <r>
      <t xml:space="preserve"> Эустома Эйбиси F1 </t>
    </r>
    <r>
      <rPr>
        <sz val="9"/>
        <rFont val="Arial"/>
        <family val="2"/>
        <charset val="204"/>
      </rPr>
      <t>жёлтая крупноцветковая махровая 5шт.</t>
    </r>
  </si>
  <si>
    <r>
      <t xml:space="preserve"> Эустома Эйбиси F1 </t>
    </r>
    <r>
      <rPr>
        <sz val="9"/>
        <rFont val="Arial"/>
        <family val="2"/>
        <charset val="204"/>
      </rPr>
      <t>зелёная крупноцветковая махровая 5шт.</t>
    </r>
  </si>
  <si>
    <r>
      <t xml:space="preserve"> Эустома Эйбиси F1 </t>
    </r>
    <r>
      <rPr>
        <sz val="9"/>
        <rFont val="Arial"/>
        <family val="2"/>
        <charset val="204"/>
      </rPr>
      <t>пурпурная крупноцветковая махровая 5шт.</t>
    </r>
  </si>
  <si>
    <r>
      <t xml:space="preserve"> Эустома Эйбиси F1 </t>
    </r>
    <r>
      <rPr>
        <sz val="9"/>
        <rFont val="Arial"/>
        <family val="2"/>
        <charset val="204"/>
      </rPr>
      <t>роуз рим крупноцветковая махровая 5шт.</t>
    </r>
  </si>
  <si>
    <r>
      <t xml:space="preserve"> Эустома Эйбиси F1 </t>
    </r>
    <r>
      <rPr>
        <sz val="9"/>
        <rFont val="Arial"/>
        <family val="2"/>
        <charset val="204"/>
      </rPr>
      <t>синий туман крупноцветковая махровая 5шт.</t>
    </r>
  </si>
  <si>
    <r>
      <t xml:space="preserve"> Эустома Эйбиси F1 </t>
    </r>
    <r>
      <rPr>
        <sz val="9"/>
        <rFont val="Arial"/>
        <family val="2"/>
        <charset val="204"/>
      </rPr>
      <t>тёмно-розовая крупноцветковая махровая 5шт.</t>
    </r>
  </si>
  <si>
    <r>
      <t xml:space="preserve">Редис </t>
    </r>
    <r>
      <rPr>
        <b/>
        <sz val="9"/>
        <rFont val="Arial"/>
        <family val="2"/>
        <charset val="204"/>
      </rPr>
      <t xml:space="preserve">Ранний красный </t>
    </r>
    <r>
      <rPr>
        <sz val="9"/>
        <rFont val="Arial"/>
        <family val="2"/>
      </rPr>
      <t xml:space="preserve"> 50,0 г.(Скороспел 24-31 дн.)</t>
    </r>
  </si>
  <si>
    <r>
      <t xml:space="preserve">Укроп </t>
    </r>
    <r>
      <rPr>
        <b/>
        <sz val="9"/>
        <rFont val="Arial"/>
        <family val="2"/>
        <charset val="204"/>
      </rPr>
      <t>Аллигатор</t>
    </r>
    <r>
      <rPr>
        <sz val="9"/>
        <rFont val="Arial"/>
        <family val="2"/>
      </rPr>
      <t xml:space="preserve"> 25,0 г.(описание см. выше)</t>
    </r>
  </si>
  <si>
    <r>
      <t xml:space="preserve">Горох </t>
    </r>
    <r>
      <rPr>
        <b/>
        <sz val="9"/>
        <rFont val="Arial"/>
        <family val="2"/>
        <charset val="204"/>
      </rPr>
      <t>Амброзия</t>
    </r>
    <r>
      <rPr>
        <sz val="9"/>
        <rFont val="Arial"/>
        <family val="2"/>
      </rPr>
      <t xml:space="preserve"> 100,0 г (описание см. выше)</t>
    </r>
  </si>
  <si>
    <r>
      <t xml:space="preserve">Кабачок </t>
    </r>
    <r>
      <rPr>
        <b/>
        <sz val="9"/>
        <rFont val="Arial"/>
        <family val="2"/>
        <charset val="204"/>
      </rPr>
      <t xml:space="preserve">Грибовские 37  </t>
    </r>
    <r>
      <rPr>
        <sz val="9"/>
        <rFont val="Arial"/>
        <family val="2"/>
        <charset val="204"/>
      </rPr>
      <t>25,0г.(описание см. выше)</t>
    </r>
  </si>
  <si>
    <r>
      <t xml:space="preserve">Капуста белокоч. </t>
    </r>
    <r>
      <rPr>
        <b/>
        <sz val="9"/>
        <rFont val="Arial"/>
        <family val="2"/>
        <charset val="204"/>
      </rPr>
      <t>Подарок</t>
    </r>
    <r>
      <rPr>
        <sz val="9"/>
        <rFont val="Arial"/>
        <family val="2"/>
      </rPr>
      <t xml:space="preserve"> 25,0г. для квашения (описание см. выше)</t>
    </r>
  </si>
  <si>
    <r>
      <t xml:space="preserve">Петрушка кудрявая </t>
    </r>
    <r>
      <rPr>
        <b/>
        <sz val="9"/>
        <rFont val="Arial"/>
        <family val="2"/>
        <charset val="204"/>
      </rPr>
      <t xml:space="preserve">Мооскраузе 2 </t>
    </r>
    <r>
      <rPr>
        <sz val="9"/>
        <rFont val="Arial"/>
        <family val="2"/>
        <charset val="204"/>
      </rPr>
      <t>50,0г.(описание см. выше)</t>
    </r>
  </si>
  <si>
    <r>
      <t xml:space="preserve">Редис </t>
    </r>
    <r>
      <rPr>
        <b/>
        <sz val="9"/>
        <rFont val="Arial"/>
        <family val="2"/>
        <charset val="204"/>
      </rPr>
      <t>Корсар</t>
    </r>
    <r>
      <rPr>
        <sz val="9"/>
        <rFont val="Arial"/>
        <family val="2"/>
      </rPr>
      <t xml:space="preserve"> 50,0 г. (описание см. выше)</t>
    </r>
  </si>
  <si>
    <r>
      <t xml:space="preserve">Редис </t>
    </r>
    <r>
      <rPr>
        <b/>
        <sz val="9"/>
        <rFont val="Arial"/>
        <family val="2"/>
        <charset val="204"/>
      </rPr>
      <t>Французский завтрак</t>
    </r>
    <r>
      <rPr>
        <sz val="9"/>
        <rFont val="Arial"/>
        <family val="2"/>
      </rPr>
      <t xml:space="preserve"> 50,0 г. (описание см. выше)</t>
    </r>
  </si>
  <si>
    <r>
      <t xml:space="preserve">Томат </t>
    </r>
    <r>
      <rPr>
        <b/>
        <sz val="9"/>
        <rFont val="Arial"/>
        <family val="2"/>
        <charset val="204"/>
      </rPr>
      <t>Благовест</t>
    </r>
    <r>
      <rPr>
        <sz val="9"/>
        <rFont val="Arial"/>
        <family val="2"/>
      </rPr>
      <t xml:space="preserve">  100 шт. (описание см. выше)</t>
    </r>
  </si>
  <si>
    <r>
      <t xml:space="preserve"> </t>
    </r>
    <r>
      <rPr>
        <sz val="9"/>
        <rFont val="Arial"/>
        <family val="2"/>
        <charset val="204"/>
      </rPr>
      <t>Стевия</t>
    </r>
    <r>
      <rPr>
        <b/>
        <sz val="9"/>
        <rFont val="Arial"/>
        <family val="2"/>
        <charset val="204"/>
      </rPr>
      <t xml:space="preserve"> Услада</t>
    </r>
    <r>
      <rPr>
        <sz val="9"/>
        <rFont val="Arial"/>
        <family val="2"/>
        <charset val="204"/>
      </rPr>
      <t xml:space="preserve"> 7шт.</t>
    </r>
  </si>
  <si>
    <r>
      <t xml:space="preserve"> </t>
    </r>
    <r>
      <rPr>
        <sz val="9"/>
        <rFont val="Arial"/>
        <family val="2"/>
        <charset val="204"/>
      </rPr>
      <t>Розмарин</t>
    </r>
    <r>
      <rPr>
        <b/>
        <sz val="9"/>
        <rFont val="Arial"/>
        <family val="2"/>
        <charset val="204"/>
      </rPr>
      <t xml:space="preserve"> Нежность </t>
    </r>
    <r>
      <rPr>
        <sz val="9"/>
        <rFont val="Arial"/>
        <family val="2"/>
        <charset val="204"/>
      </rPr>
      <t>0,03г.</t>
    </r>
  </si>
  <si>
    <r>
      <t xml:space="preserve"> Де барао красный </t>
    </r>
    <r>
      <rPr>
        <sz val="9"/>
        <rFont val="Arial"/>
        <family val="2"/>
        <charset val="204"/>
      </rPr>
      <t>0,1 г (см. ниже )</t>
    </r>
  </si>
  <si>
    <r>
      <t xml:space="preserve"> белокач. </t>
    </r>
    <r>
      <rPr>
        <b/>
        <sz val="9"/>
        <rFont val="Arial"/>
        <family val="2"/>
        <charset val="204"/>
      </rPr>
      <t xml:space="preserve">Землячка </t>
    </r>
    <r>
      <rPr>
        <sz val="9"/>
        <rFont val="Arial"/>
        <family val="2"/>
        <charset val="204"/>
      </rPr>
      <t>0,3г. (Ультроскороспелый 50-60дн.)</t>
    </r>
  </si>
  <si>
    <r>
      <t xml:space="preserve"> белокоч. </t>
    </r>
    <r>
      <rPr>
        <b/>
        <sz val="9"/>
        <rFont val="Arial"/>
        <family val="2"/>
        <charset val="204"/>
      </rPr>
      <t>Слава</t>
    </r>
    <r>
      <rPr>
        <sz val="9"/>
        <rFont val="Arial"/>
        <family val="2"/>
        <charset val="204"/>
      </rPr>
      <t xml:space="preserve"> </t>
    </r>
    <r>
      <rPr>
        <b/>
        <sz val="9"/>
        <rFont val="Arial"/>
        <family val="2"/>
        <charset val="204"/>
      </rPr>
      <t>1305</t>
    </r>
    <r>
      <rPr>
        <sz val="9"/>
        <rFont val="Arial"/>
        <family val="2"/>
        <charset val="204"/>
      </rPr>
      <t xml:space="preserve"> 0,5 г (Среднеспелый 98-126 дн)</t>
    </r>
  </si>
  <si>
    <t>Россия</t>
  </si>
  <si>
    <r>
      <t xml:space="preserve"> Банан оранж. </t>
    </r>
    <r>
      <rPr>
        <sz val="9"/>
        <rFont val="Arial"/>
        <family val="2"/>
        <charset val="204"/>
      </rPr>
      <t>0,1г. (Среднеспелый  110-115 дн.индотем. куст от 150см. теплич.)</t>
    </r>
  </si>
  <si>
    <t>среднерослые(до 180 см) детерминантные и индетерминантные (с неограниченным образованием кистей и ростом растения)</t>
  </si>
  <si>
    <t xml:space="preserve">высокорослые (до 200см.и более)  индетерминантные </t>
  </si>
  <si>
    <t>низкорослые(до 100см) детерминантные ( с ограниченным ростом растения и колличеством кистей плодов)</t>
  </si>
  <si>
    <r>
      <t xml:space="preserve">Баклажан </t>
    </r>
    <r>
      <rPr>
        <b/>
        <sz val="9"/>
        <rFont val="Arial"/>
        <family val="2"/>
        <charset val="204"/>
      </rPr>
      <t xml:space="preserve">Царская икра </t>
    </r>
    <r>
      <rPr>
        <sz val="9"/>
        <rFont val="Arial"/>
        <family val="2"/>
        <charset val="204"/>
      </rPr>
      <t>0,3г. (Раннеспел.107-112 дн.теплич. + грунт)</t>
    </r>
  </si>
  <si>
    <r>
      <t xml:space="preserve"> </t>
    </r>
    <r>
      <rPr>
        <b/>
        <sz val="9"/>
        <rFont val="Arial"/>
        <family val="2"/>
        <charset val="204"/>
      </rPr>
      <t>Кадриль F1</t>
    </r>
    <r>
      <rPr>
        <sz val="9"/>
        <rFont val="Arial"/>
        <family val="2"/>
        <charset val="204"/>
      </rPr>
      <t xml:space="preserve">  cерия 1+1 20шт .корниш. (Скороспелый 43-48 дн. откр. гр)</t>
    </r>
  </si>
  <si>
    <t xml:space="preserve">Серия "Мини фермер" (большая фасовка) </t>
  </si>
  <si>
    <r>
      <t xml:space="preserve"> Эустома Эйбиси F1 </t>
    </r>
    <r>
      <rPr>
        <sz val="9"/>
        <rFont val="Arial"/>
        <family val="2"/>
        <charset val="204"/>
      </rPr>
      <t>белая крупноцветковая махровая 5шт.</t>
    </r>
  </si>
  <si>
    <r>
      <t xml:space="preserve"> Эустома Супер Мэджик F1 </t>
    </r>
    <r>
      <rPr>
        <sz val="9"/>
        <rFont val="Arial"/>
        <family val="2"/>
        <charset val="204"/>
      </rPr>
      <t>капри синяя пикоти крупноцветковая махровая 5шт.</t>
    </r>
  </si>
  <si>
    <r>
      <t xml:space="preserve"> Эустома Эхо голубая F1 </t>
    </r>
    <r>
      <rPr>
        <sz val="9"/>
        <rFont val="Arial"/>
        <family val="2"/>
        <charset val="204"/>
      </rPr>
      <t>5 шт.гранул.пробирка,Саката серия Эксклюзив</t>
    </r>
  </si>
  <si>
    <r>
      <t xml:space="preserve"> Эустома Эхо жёлтая F1 </t>
    </r>
    <r>
      <rPr>
        <sz val="9"/>
        <rFont val="Arial"/>
        <family val="2"/>
        <charset val="204"/>
      </rPr>
      <t>5 шт.гранул.пробирка,Саката серия Эксклюзив</t>
    </r>
  </si>
  <si>
    <r>
      <t xml:space="preserve"> Эустома Эхо лавандовая F1 </t>
    </r>
    <r>
      <rPr>
        <sz val="9"/>
        <rFont val="Arial"/>
        <family val="2"/>
        <charset val="204"/>
      </rPr>
      <t>5 шт.гранул.пробирка,Саката серия Эксклюзив</t>
    </r>
  </si>
  <si>
    <r>
      <t xml:space="preserve"> Эустома Эхо пикоти розовая F1 </t>
    </r>
    <r>
      <rPr>
        <sz val="9"/>
        <rFont val="Arial"/>
        <family val="2"/>
        <charset val="204"/>
      </rPr>
      <t>5 шт.гранул.пробирка,Саката серия Эксклюзив</t>
    </r>
  </si>
  <si>
    <r>
      <t xml:space="preserve"> Эустома Эхо пурпур F1 </t>
    </r>
    <r>
      <rPr>
        <sz val="9"/>
        <rFont val="Arial"/>
        <family val="2"/>
        <charset val="204"/>
      </rPr>
      <t>5 шт.гранул.пробирка,Саката серия Эксклюзив</t>
    </r>
  </si>
  <si>
    <r>
      <t xml:space="preserve"> Эустома Эхо розовая F1 </t>
    </r>
    <r>
      <rPr>
        <sz val="9"/>
        <rFont val="Arial"/>
        <family val="2"/>
        <charset val="204"/>
      </rPr>
      <t>5 шт.гранул.пробирка,Саката серия Эксклюзив</t>
    </r>
  </si>
  <si>
    <r>
      <t xml:space="preserve"> Эустома Эхо Шампань F1 </t>
    </r>
    <r>
      <rPr>
        <sz val="9"/>
        <rFont val="Arial"/>
        <family val="2"/>
        <charset val="204"/>
      </rPr>
      <t>5 шт.гранул.пробирка,Саката серия Эксклюзив</t>
    </r>
  </si>
  <si>
    <r>
      <t xml:space="preserve"> Лобелия </t>
    </r>
    <r>
      <rPr>
        <b/>
        <sz val="9"/>
        <rFont val="Arial"/>
        <family val="2"/>
        <charset val="204"/>
      </rPr>
      <t>Ниагара</t>
    </r>
    <r>
      <rPr>
        <sz val="9"/>
        <rFont val="Arial"/>
        <family val="2"/>
        <charset val="204"/>
      </rPr>
      <t xml:space="preserve"> , ампельная 0,01 г Уд.с </t>
    </r>
  </si>
  <si>
    <r>
      <t xml:space="preserve">Лук на зелень </t>
    </r>
    <r>
      <rPr>
        <b/>
        <sz val="9"/>
        <rFont val="Arial"/>
        <family val="2"/>
        <charset val="204"/>
      </rPr>
      <t xml:space="preserve">Белое перо </t>
    </r>
    <r>
      <rPr>
        <sz val="9"/>
        <rFont val="Arial"/>
        <family val="2"/>
        <charset val="204"/>
      </rPr>
      <t xml:space="preserve">0,5г + </t>
    </r>
    <r>
      <rPr>
        <b/>
        <sz val="9"/>
        <rFont val="Arial"/>
        <family val="2"/>
        <charset val="204"/>
      </rPr>
      <t xml:space="preserve">Красное перо </t>
    </r>
    <r>
      <rPr>
        <sz val="9"/>
        <rFont val="Arial"/>
        <family val="2"/>
        <charset val="204"/>
      </rPr>
      <t>1г,серия Дуэт (Раннеспелый )</t>
    </r>
  </si>
  <si>
    <r>
      <t xml:space="preserve"> Брейк F1 </t>
    </r>
    <r>
      <rPr>
        <sz val="9"/>
        <rFont val="Arial"/>
        <family val="2"/>
        <charset val="204"/>
      </rPr>
      <t>серия 1+1/ 20 шт. корниш. (Скороспелый 43-48 дн, тепличный)</t>
    </r>
  </si>
  <si>
    <r>
      <t xml:space="preserve"> </t>
    </r>
    <r>
      <rPr>
        <b/>
        <sz val="9"/>
        <rFont val="Arial"/>
        <family val="2"/>
        <charset val="204"/>
      </rPr>
      <t>Веселые друзья F1</t>
    </r>
    <r>
      <rPr>
        <sz val="9"/>
        <rFont val="Arial"/>
        <family val="2"/>
        <charset val="204"/>
      </rPr>
      <t xml:space="preserve"> серия 1+1/20шт.корниш.(Скороспелый 40-45 дн)</t>
    </r>
  </si>
  <si>
    <r>
      <t xml:space="preserve"> Какаду жёлтый </t>
    </r>
    <r>
      <rPr>
        <sz val="9"/>
        <rFont val="Arial"/>
        <family val="2"/>
        <charset val="204"/>
      </rPr>
      <t xml:space="preserve"> 0,1г. сладкий(Среднеранний 110-115 дн..)</t>
    </r>
  </si>
  <si>
    <t>лента</t>
  </si>
  <si>
    <r>
      <t xml:space="preserve"> </t>
    </r>
    <r>
      <rPr>
        <b/>
        <sz val="9"/>
        <rFont val="Arial"/>
        <family val="2"/>
        <charset val="204"/>
      </rPr>
      <t xml:space="preserve">Бессердцевинная Лонге Роте </t>
    </r>
    <r>
      <rPr>
        <sz val="9"/>
        <rFont val="Arial"/>
        <family val="2"/>
        <charset val="204"/>
      </rPr>
      <t xml:space="preserve"> 3г. Уд.сем. Семян больше  (Среднесп. 80-100 дн)</t>
    </r>
  </si>
  <si>
    <r>
      <t xml:space="preserve"> Кресс-салат</t>
    </r>
    <r>
      <rPr>
        <b/>
        <sz val="9"/>
        <rFont val="Arial"/>
        <family val="2"/>
        <charset val="204"/>
      </rPr>
      <t xml:space="preserve"> Ванька кучерявый </t>
    </r>
    <r>
      <rPr>
        <sz val="9"/>
        <rFont val="Arial"/>
        <family val="2"/>
        <charset val="204"/>
      </rPr>
      <t>1,0г.(Среднеранний 20-30 дн.)</t>
    </r>
  </si>
  <si>
    <r>
      <t xml:space="preserve"> Бэби салат </t>
    </r>
    <r>
      <rPr>
        <b/>
        <sz val="9"/>
        <rFont val="Arial"/>
        <family val="2"/>
        <charset val="204"/>
      </rPr>
      <t xml:space="preserve">Витаминное ассорти ,смесь </t>
    </r>
    <r>
      <rPr>
        <sz val="9"/>
        <rFont val="Arial"/>
        <family val="2"/>
        <charset val="204"/>
      </rPr>
      <t>0,5г.</t>
    </r>
  </si>
  <si>
    <r>
      <t xml:space="preserve">Редис </t>
    </r>
    <r>
      <rPr>
        <b/>
        <sz val="9"/>
        <rFont val="Arial"/>
        <family val="2"/>
        <charset val="204"/>
      </rPr>
      <t>Две недели</t>
    </r>
    <r>
      <rPr>
        <sz val="9"/>
        <rFont val="Arial"/>
        <family val="2"/>
        <charset val="204"/>
      </rPr>
      <t xml:space="preserve"> 3,0г. (Ультраскороспелый 14-18 дн)</t>
    </r>
  </si>
  <si>
    <r>
      <t xml:space="preserve"> Толстые щёчки</t>
    </r>
    <r>
      <rPr>
        <sz val="9"/>
        <rFont val="Arial"/>
        <family val="2"/>
      </rPr>
      <t>,20 шт.(Среднеранний 103-110 дн, куст 60-70см,детерм.,универ.)</t>
    </r>
  </si>
  <si>
    <r>
      <t xml:space="preserve"> </t>
    </r>
    <r>
      <rPr>
        <sz val="9"/>
        <rFont val="Arial"/>
        <family val="2"/>
        <charset val="204"/>
      </rPr>
      <t>Лобелия</t>
    </r>
    <r>
      <rPr>
        <b/>
        <sz val="9"/>
        <rFont val="Arial"/>
        <family val="2"/>
        <charset val="204"/>
      </rPr>
      <t xml:space="preserve"> Жемчужная нить</t>
    </r>
    <r>
      <rPr>
        <sz val="9"/>
        <rFont val="Arial"/>
        <family val="2"/>
        <charset val="204"/>
      </rPr>
      <t>* 0,05 г DH</t>
    </r>
  </si>
  <si>
    <t>элит. пак.</t>
  </si>
  <si>
    <r>
      <t xml:space="preserve">белокоч. </t>
    </r>
    <r>
      <rPr>
        <b/>
        <sz val="9"/>
        <rFont val="Arial"/>
        <family val="2"/>
        <charset val="204"/>
      </rPr>
      <t>Золотой гектар 1432</t>
    </r>
    <r>
      <rPr>
        <sz val="9"/>
        <rFont val="Arial"/>
        <family val="2"/>
        <charset val="204"/>
      </rPr>
      <t xml:space="preserve">  0,5 г (Среднеранний 108-146 дн)</t>
    </r>
  </si>
  <si>
    <r>
      <t xml:space="preserve"> </t>
    </r>
    <r>
      <rPr>
        <b/>
        <sz val="9"/>
        <rFont val="Arial"/>
        <family val="2"/>
        <charset val="204"/>
      </rPr>
      <t>Чио-чио-сан</t>
    </r>
    <r>
      <rPr>
        <sz val="9"/>
        <rFont val="Arial"/>
        <family val="2"/>
        <charset val="204"/>
      </rPr>
      <t xml:space="preserve">  0,1г  (Среднеспелый 110-120 дн. индетермин.)</t>
    </r>
  </si>
  <si>
    <t>Сумма предоплаты: от 250 до 1500 рублей - скидка от 5% до 20%  (дополнительные условия можно согласовать со своим менеджером)</t>
  </si>
  <si>
    <t>Первая цена</t>
  </si>
  <si>
    <t>Цена со скидкой</t>
  </si>
  <si>
    <t>Наличие</t>
  </si>
  <si>
    <r>
      <t xml:space="preserve"> Кузя</t>
    </r>
    <r>
      <rPr>
        <sz val="9"/>
        <rFont val="Arial Cyr"/>
        <charset val="204"/>
      </rPr>
      <t xml:space="preserve"> </t>
    </r>
    <r>
      <rPr>
        <b/>
        <sz val="9"/>
        <rFont val="Arial Cyr"/>
        <charset val="204"/>
      </rPr>
      <t>F1</t>
    </r>
    <r>
      <rPr>
        <sz val="9"/>
        <rFont val="Arial Cyr"/>
        <charset val="204"/>
      </rPr>
      <t>, 10шт., унив. пикуль-корниш. (Раннеспелый, 38-42 дн., грунт унив.)</t>
    </r>
  </si>
  <si>
    <r>
      <t xml:space="preserve">Арбуз </t>
    </r>
    <r>
      <rPr>
        <b/>
        <sz val="9"/>
        <rFont val="Arial"/>
        <family val="2"/>
        <charset val="204"/>
      </rPr>
      <t xml:space="preserve">Экспресс F 1 </t>
    </r>
    <r>
      <rPr>
        <sz val="9"/>
        <rFont val="Arial"/>
        <family val="2"/>
        <charset val="204"/>
      </rPr>
      <t>1г ( Раннеспелый 70-85 дн.)</t>
    </r>
  </si>
  <si>
    <r>
      <t xml:space="preserve">Дыня </t>
    </r>
    <r>
      <rPr>
        <b/>
        <sz val="9"/>
        <rFont val="Arial"/>
        <family val="2"/>
        <charset val="204"/>
      </rPr>
      <t>Злато Скифов F1</t>
    </r>
    <r>
      <rPr>
        <sz val="9"/>
        <rFont val="Arial"/>
        <family val="2"/>
        <charset val="204"/>
      </rPr>
      <t xml:space="preserve"> 15 шт. (Раннеспелый 75-80 дн)</t>
    </r>
  </si>
  <si>
    <r>
      <t xml:space="preserve">Лектор F1  </t>
    </r>
    <r>
      <rPr>
        <sz val="9"/>
        <rFont val="Arial"/>
        <family val="2"/>
        <charset val="204"/>
      </rPr>
      <t>5 шт.белоплодный( Среднеранний 48-50 дн)</t>
    </r>
  </si>
  <si>
    <r>
      <rPr>
        <b/>
        <sz val="9"/>
        <rFont val="Arial"/>
        <family val="2"/>
        <charset val="204"/>
      </rPr>
      <t xml:space="preserve">Отличник F1 </t>
    </r>
    <r>
      <rPr>
        <sz val="9"/>
        <rFont val="Arial"/>
        <family val="2"/>
        <charset val="204"/>
      </rPr>
      <t xml:space="preserve">5шт.белоплодный  (Среднеранний 50 дн)  </t>
    </r>
  </si>
  <si>
    <r>
      <rPr>
        <b/>
        <sz val="9"/>
        <rFont val="Arial"/>
        <family val="2"/>
        <charset val="204"/>
      </rPr>
      <t xml:space="preserve">Пеппи </t>
    </r>
    <r>
      <rPr>
        <sz val="9"/>
        <rFont val="Arial"/>
        <family val="2"/>
        <charset val="204"/>
      </rPr>
      <t>2,0г. Серия Заморозь (Раннеспелый 43-51 дн.) цуккини</t>
    </r>
  </si>
  <si>
    <r>
      <rPr>
        <b/>
        <sz val="9"/>
        <rFont val="Arial"/>
        <family val="2"/>
        <charset val="204"/>
      </rPr>
      <t xml:space="preserve">Малыш </t>
    </r>
    <r>
      <rPr>
        <sz val="9"/>
        <rFont val="Arial"/>
        <family val="2"/>
        <charset val="204"/>
      </rPr>
      <t xml:space="preserve">2,0 г.белоплодный  (Скороспелый 38-47дней)  </t>
    </r>
  </si>
  <si>
    <r>
      <t xml:space="preserve"> белокоч. </t>
    </r>
    <r>
      <rPr>
        <b/>
        <sz val="9"/>
        <rFont val="Arial"/>
        <family val="2"/>
        <charset val="204"/>
      </rPr>
      <t>Бабушкин розносол</t>
    </r>
    <r>
      <rPr>
        <sz val="9"/>
        <rFont val="Arial"/>
        <family val="2"/>
        <charset val="204"/>
      </rPr>
      <t xml:space="preserve">  0,5 г (Среднеспелый 111 –130 дн) (для квашения) </t>
    </r>
  </si>
  <si>
    <r>
      <t xml:space="preserve">Лук на зелень </t>
    </r>
    <r>
      <rPr>
        <b/>
        <sz val="9"/>
        <rFont val="Arial"/>
        <family val="2"/>
        <charset val="204"/>
      </rPr>
      <t xml:space="preserve">Белое перо </t>
    </r>
    <r>
      <rPr>
        <sz val="9"/>
        <rFont val="Arial"/>
        <family val="2"/>
        <charset val="204"/>
      </rPr>
      <t>0,5г</t>
    </r>
    <r>
      <rPr>
        <sz val="9"/>
        <rFont val="Arial"/>
        <family val="2"/>
        <charset val="204"/>
      </rPr>
      <t xml:space="preserve"> (Раннеспелый )</t>
    </r>
  </si>
  <si>
    <r>
      <t xml:space="preserve"> </t>
    </r>
    <r>
      <rPr>
        <b/>
        <sz val="9"/>
        <rFont val="Arial"/>
        <family val="2"/>
        <charset val="204"/>
      </rPr>
      <t xml:space="preserve">Мо </t>
    </r>
    <r>
      <rPr>
        <sz val="9"/>
        <rFont val="Arial"/>
        <family val="2"/>
        <charset val="204"/>
      </rPr>
      <t xml:space="preserve">3,0г Уд.с. Семян больше (Среднепоздний 100 - 120 дн) </t>
    </r>
  </si>
  <si>
    <r>
      <t xml:space="preserve"> Бобрик F1 </t>
    </r>
    <r>
      <rPr>
        <sz val="9"/>
        <rFont val="Arial"/>
        <family val="2"/>
        <charset val="204"/>
      </rPr>
      <t>серия 1+1, 20шт.корниш. (Скороспелый 44-49 дн, универс.грунт)</t>
    </r>
  </si>
  <si>
    <r>
      <rPr>
        <b/>
        <sz val="9"/>
        <rFont val="Arial"/>
        <family val="2"/>
        <charset val="204"/>
      </rPr>
      <t>Бочковой F1 (засолочный)</t>
    </r>
    <r>
      <rPr>
        <sz val="9"/>
        <rFont val="Arial"/>
        <family val="2"/>
        <charset val="204"/>
      </rPr>
      <t>0,5г.сер Русский вкус  (Среднеран.41-45 дн,унив.грунт)</t>
    </r>
  </si>
  <si>
    <r>
      <rPr>
        <b/>
        <sz val="9"/>
        <rFont val="Arial"/>
        <family val="2"/>
        <charset val="204"/>
      </rPr>
      <t>Бакс F1</t>
    </r>
    <r>
      <rPr>
        <sz val="9"/>
        <rFont val="Arial"/>
        <family val="2"/>
        <charset val="204"/>
      </rPr>
      <t xml:space="preserve"> 0,5г  (Среднеспелый 50-55 дн,  тепличный)</t>
    </r>
  </si>
  <si>
    <r>
      <t xml:space="preserve">Засолочный </t>
    </r>
    <r>
      <rPr>
        <sz val="9"/>
        <rFont val="Arial"/>
        <family val="2"/>
        <charset val="204"/>
      </rPr>
      <t>0,3 г (Раннеспелый 45-47 дн, , открытый грунт)</t>
    </r>
  </si>
  <si>
    <r>
      <rPr>
        <b/>
        <sz val="9"/>
        <rFont val="Arial"/>
        <family val="2"/>
        <charset val="204"/>
      </rPr>
      <t>Зеленый крокодил</t>
    </r>
    <r>
      <rPr>
        <sz val="9"/>
        <rFont val="Arial"/>
        <family val="2"/>
        <charset val="204"/>
      </rPr>
      <t xml:space="preserve"> 10 шт, салат (Среднеспелый 50-57 дн., тепл.)</t>
    </r>
  </si>
  <si>
    <r>
      <rPr>
        <b/>
        <sz val="9"/>
        <rFont val="Arial"/>
        <family val="2"/>
        <charset val="204"/>
      </rPr>
      <t xml:space="preserve">Зозуля F1 </t>
    </r>
    <r>
      <rPr>
        <sz val="9"/>
        <rFont val="Arial"/>
        <family val="2"/>
        <charset val="204"/>
      </rPr>
      <t xml:space="preserve"> серия 1+1 20 шт. (Скороспелый 45-50 дн, тепличный)</t>
    </r>
  </si>
  <si>
    <r>
      <rPr>
        <b/>
        <sz val="9"/>
        <rFont val="Arial"/>
        <family val="2"/>
        <charset val="204"/>
      </rPr>
      <t>Китайский змей</t>
    </r>
    <r>
      <rPr>
        <b/>
        <sz val="9"/>
        <color indexed="10"/>
        <rFont val="Arial"/>
        <family val="2"/>
        <charset val="204"/>
      </rPr>
      <t xml:space="preserve"> </t>
    </r>
    <r>
      <rPr>
        <sz val="9"/>
        <rFont val="Arial"/>
        <family val="2"/>
        <charset val="204"/>
      </rPr>
      <t xml:space="preserve"> 0,5 г салатн (Среднепоздний  откр. грунт)</t>
    </r>
  </si>
  <si>
    <r>
      <rPr>
        <b/>
        <sz val="9"/>
        <rFont val="Arial"/>
        <family val="2"/>
        <charset val="204"/>
      </rPr>
      <t>Кустовой</t>
    </r>
    <r>
      <rPr>
        <sz val="9"/>
        <rFont val="Arial"/>
        <family val="2"/>
        <charset val="204"/>
      </rPr>
      <t xml:space="preserve"> 20 шт, (Скороспелый 42-45 дн, откр. грунт)</t>
    </r>
  </si>
  <si>
    <r>
      <t>Либелле  F1</t>
    </r>
    <r>
      <rPr>
        <sz val="9"/>
        <rFont val="Arial"/>
        <family val="2"/>
        <charset val="204"/>
      </rPr>
      <t>, 10шт.(Среднеспелый 50дн. откр. грунт)</t>
    </r>
    <r>
      <rPr>
        <b/>
        <sz val="9"/>
        <rFont val="Arial"/>
        <family val="2"/>
        <charset val="204"/>
      </rPr>
      <t xml:space="preserve"> </t>
    </r>
  </si>
  <si>
    <r>
      <rPr>
        <b/>
        <sz val="9"/>
        <rFont val="Arial"/>
        <family val="2"/>
        <charset val="204"/>
      </rPr>
      <t>Парижский корнишон</t>
    </r>
    <r>
      <rPr>
        <sz val="9"/>
        <rFont val="Arial"/>
        <family val="2"/>
        <charset val="204"/>
      </rPr>
      <t xml:space="preserve">  1,0г  Уд.сем.(Раннеспелый 45-50 дн, откр. грунт)</t>
    </r>
  </si>
  <si>
    <r>
      <rPr>
        <b/>
        <sz val="9"/>
        <rFont val="Arial"/>
        <family val="2"/>
        <charset val="204"/>
      </rPr>
      <t>Родничок  F1</t>
    </r>
    <r>
      <rPr>
        <sz val="9"/>
        <rFont val="Arial"/>
        <family val="2"/>
        <charset val="204"/>
      </rPr>
      <t xml:space="preserve"> 10шт.(Среднеранний 40-48 дн, открытый грунт) 0,3 г</t>
    </r>
  </si>
  <si>
    <r>
      <rPr>
        <b/>
        <sz val="9"/>
        <rFont val="Arial"/>
        <family val="2"/>
        <charset val="204"/>
      </rPr>
      <t>Ухажер F1</t>
    </r>
    <r>
      <rPr>
        <sz val="9"/>
        <rFont val="Arial"/>
        <family val="2"/>
        <charset val="204"/>
      </rPr>
      <t xml:space="preserve"> серия 1+1; 20 шт.(Среднепоздний 55-60 дн, тепличный)</t>
    </r>
  </si>
  <si>
    <r>
      <t xml:space="preserve"> </t>
    </r>
    <r>
      <rPr>
        <b/>
        <sz val="9"/>
        <rFont val="Arial"/>
        <family val="2"/>
        <charset val="204"/>
      </rPr>
      <t>Гармонист F1</t>
    </r>
    <r>
      <rPr>
        <sz val="9"/>
        <rFont val="Arial"/>
        <family val="2"/>
        <charset val="204"/>
      </rPr>
      <t xml:space="preserve"> серия 1+1, 20шт.корниш. (Скороспелый 39-42 дн, тепл.и откр.гр.)</t>
    </r>
  </si>
  <si>
    <r>
      <t xml:space="preserve"> </t>
    </r>
    <r>
      <rPr>
        <b/>
        <sz val="9"/>
        <rFont val="Arial"/>
        <family val="2"/>
        <charset val="204"/>
      </rPr>
      <t>Герасим F1</t>
    </r>
    <r>
      <rPr>
        <sz val="9"/>
        <rFont val="Arial"/>
        <family val="2"/>
        <charset val="204"/>
      </rPr>
      <t xml:space="preserve"> серия 1+1, 20шт.корниш. (Скороспелый 39-42 дн, тепл.и откр.гр.)</t>
    </r>
  </si>
  <si>
    <r>
      <rPr>
        <b/>
        <sz val="9"/>
        <rFont val="Arial"/>
        <family val="2"/>
        <charset val="204"/>
      </rPr>
      <t>Дядя Фёдор F1</t>
    </r>
    <r>
      <rPr>
        <sz val="9"/>
        <rFont val="Arial"/>
        <family val="2"/>
        <charset val="204"/>
      </rPr>
      <t xml:space="preserve"> серия 1+1, 20шт.корниш. (Скороспелый 45-48 дн, универс.грунт)</t>
    </r>
  </si>
  <si>
    <r>
      <rPr>
        <b/>
        <sz val="9"/>
        <rFont val="Arial"/>
        <family val="2"/>
        <charset val="204"/>
      </rPr>
      <t>Заначка F1</t>
    </r>
    <r>
      <rPr>
        <sz val="9"/>
        <rFont val="Arial"/>
        <family val="2"/>
        <charset val="204"/>
      </rPr>
      <t xml:space="preserve"> серия 1+1, 20шт.корниш. (Ультроран.38-40 дн.,пчелооп.,откр.грунт)</t>
    </r>
  </si>
  <si>
    <r>
      <rPr>
        <b/>
        <sz val="9"/>
        <rFont val="Arial"/>
        <family val="2"/>
        <charset val="204"/>
      </rPr>
      <t>Молосольный F1</t>
    </r>
    <r>
      <rPr>
        <sz val="9"/>
        <rFont val="Arial"/>
        <family val="2"/>
        <charset val="204"/>
      </rPr>
      <t xml:space="preserve">   10шт (Скороспелый 43-45 дн, универс.грунт)</t>
    </r>
  </si>
  <si>
    <r>
      <t xml:space="preserve">Малыш </t>
    </r>
    <r>
      <rPr>
        <sz val="9"/>
        <rFont val="Arial"/>
        <family val="2"/>
        <charset val="204"/>
      </rPr>
      <t>0,5г.</t>
    </r>
    <r>
      <rPr>
        <b/>
        <sz val="9"/>
        <rFont val="Arial"/>
        <family val="2"/>
        <charset val="204"/>
      </rPr>
      <t xml:space="preserve"> </t>
    </r>
    <r>
      <rPr>
        <sz val="9"/>
        <rFont val="Arial"/>
        <family val="2"/>
        <charset val="204"/>
      </rPr>
      <t>(Ультрараннеспелый  41-43 дн. откр. грунт)</t>
    </r>
  </si>
  <si>
    <r>
      <t xml:space="preserve">Пальчик </t>
    </r>
    <r>
      <rPr>
        <sz val="9"/>
        <rFont val="Arial"/>
        <family val="2"/>
        <charset val="204"/>
      </rPr>
      <t>0,5г. (Раннеспелый 44-46 дн.,откр. грунт)</t>
    </r>
  </si>
  <si>
    <r>
      <rPr>
        <b/>
        <sz val="9"/>
        <rFont val="Arial"/>
        <family val="2"/>
        <charset val="204"/>
      </rPr>
      <t xml:space="preserve">Погребок F1 </t>
    </r>
    <r>
      <rPr>
        <sz val="9"/>
        <rFont val="Arial"/>
        <family val="2"/>
        <charset val="204"/>
      </rPr>
      <t>серия 1+1, 20шт.,(Скороспелый 43-48 дн, откр. грунт)</t>
    </r>
  </si>
  <si>
    <r>
      <rPr>
        <b/>
        <sz val="9"/>
        <rFont val="Arial"/>
        <family val="2"/>
        <charset val="204"/>
      </rPr>
      <t>Посол  F1</t>
    </r>
    <r>
      <rPr>
        <sz val="9"/>
        <rFont val="Arial"/>
        <family val="2"/>
        <charset val="204"/>
      </rPr>
      <t xml:space="preserve"> 10шт. Лучший в засол! (Скороспелый 41-47 дн, открытый грунт) </t>
    </r>
  </si>
  <si>
    <r>
      <rPr>
        <b/>
        <sz val="9"/>
        <rFont val="Arial"/>
        <family val="2"/>
        <charset val="204"/>
      </rPr>
      <t>Посошок F1</t>
    </r>
    <r>
      <rPr>
        <sz val="9"/>
        <rFont val="Arial"/>
        <family val="2"/>
        <charset val="204"/>
      </rPr>
      <t xml:space="preserve"> серия 1+1, 20шт.,(Скороспелый 45-48 дн, откр. грунт)</t>
    </r>
  </si>
  <si>
    <r>
      <t xml:space="preserve"> </t>
    </r>
    <r>
      <rPr>
        <b/>
        <sz val="9"/>
        <rFont val="Arial"/>
        <family val="2"/>
        <charset val="204"/>
      </rPr>
      <t xml:space="preserve">Хрустящая грядка F1 </t>
    </r>
    <r>
      <rPr>
        <sz val="9"/>
        <rFont val="Arial"/>
        <family val="2"/>
        <charset val="204"/>
      </rPr>
      <t>серия 1+1; 20шт пикуль (Скороспелый 45-48 дн, унив. гр.)</t>
    </r>
  </si>
  <si>
    <r>
      <t xml:space="preserve"> Здоровячок F1 </t>
    </r>
    <r>
      <rPr>
        <sz val="9"/>
        <rFont val="Arial"/>
        <family val="2"/>
        <charset val="204"/>
      </rPr>
      <t xml:space="preserve">0,1г.сладкий (Раннеспелый 105-110 дн.красный.тепл.) </t>
    </r>
    <r>
      <rPr>
        <sz val="9"/>
        <color rgb="FFFF0000"/>
        <rFont val="Arial"/>
        <family val="2"/>
        <charset val="204"/>
      </rPr>
      <t>серия "Пропуск в мир высокого урожая", отборные семена</t>
    </r>
  </si>
  <si>
    <r>
      <t xml:space="preserve">Красный великан </t>
    </r>
    <r>
      <rPr>
        <sz val="9"/>
        <rFont val="Arial"/>
        <family val="2"/>
        <charset val="204"/>
      </rPr>
      <t xml:space="preserve">0,1г.сладкий (Раннеспелый 115-120 дн.красн.,унивес.грунт)  </t>
    </r>
    <r>
      <rPr>
        <sz val="9"/>
        <color rgb="FFFF0000"/>
        <rFont val="Arial"/>
        <family val="2"/>
        <charset val="204"/>
      </rPr>
      <t>серия "Пропуск в мир высокого урожая", отборные семена</t>
    </r>
  </si>
  <si>
    <r>
      <t xml:space="preserve">Везунчик F1 </t>
    </r>
    <r>
      <rPr>
        <sz val="9"/>
        <rFont val="Arial"/>
        <family val="2"/>
        <charset val="204"/>
      </rPr>
      <t xml:space="preserve">10 шт. (Ультраскороспел. 82-87 дн, куст 65-70 см,закр. и откр. грунт) </t>
    </r>
    <r>
      <rPr>
        <sz val="9"/>
        <color rgb="FFFF0000"/>
        <rFont val="Arial"/>
        <family val="2"/>
        <charset val="204"/>
      </rPr>
      <t>серия "Пропуск в мир высокого урожая", отборные семена</t>
    </r>
  </si>
  <si>
    <r>
      <t xml:space="preserve">Минин F1 </t>
    </r>
    <r>
      <rPr>
        <sz val="9"/>
        <rFont val="Arial"/>
        <family val="2"/>
        <charset val="204"/>
      </rPr>
      <t xml:space="preserve">15шт. (Раннеспелый 95-100 дн., куст 80-90 см., закр. и откр. грунт) </t>
    </r>
    <r>
      <rPr>
        <sz val="9"/>
        <color rgb="FFFF0000"/>
        <rFont val="Arial"/>
        <family val="2"/>
        <charset val="204"/>
      </rPr>
      <t>серия "Пропуск в мир высокого урожая", отборные семена</t>
    </r>
  </si>
  <si>
    <r>
      <t xml:space="preserve"> Рубиновое сердце F1 </t>
    </r>
    <r>
      <rPr>
        <sz val="9"/>
        <rFont val="Arial"/>
        <family val="2"/>
        <charset val="204"/>
      </rPr>
      <t xml:space="preserve">15 шт.(Ультраскоросп, 83-95дн., 60-80см. закр.,откр. грунт) </t>
    </r>
    <r>
      <rPr>
        <sz val="9"/>
        <color rgb="FFFF0000"/>
        <rFont val="Arial"/>
        <family val="2"/>
        <charset val="204"/>
      </rPr>
      <t>серия "Пропуск в мир высокого урожая", отборные семена</t>
    </r>
  </si>
  <si>
    <r>
      <t xml:space="preserve">БИФ Стар F1 </t>
    </r>
    <r>
      <rPr>
        <sz val="9"/>
        <rFont val="Arial"/>
        <family val="2"/>
        <charset val="204"/>
      </rPr>
      <t xml:space="preserve">15 шт. (Раннеспелый 95-100 дн, куст 160-180см, теплич.) </t>
    </r>
    <r>
      <rPr>
        <sz val="9"/>
        <color rgb="FFFF0000"/>
        <rFont val="Arial"/>
        <family val="2"/>
        <charset val="204"/>
      </rPr>
      <t>серия "Пропуск в мир высокого урожая", отборные семена</t>
    </r>
  </si>
  <si>
    <r>
      <rPr>
        <b/>
        <sz val="9"/>
        <rFont val="Arial"/>
        <family val="2"/>
        <charset val="204"/>
      </rPr>
      <t>Памела F1</t>
    </r>
    <r>
      <rPr>
        <sz val="9"/>
        <rFont val="Arial"/>
        <family val="2"/>
        <charset val="204"/>
      </rPr>
      <t xml:space="preserve"> 15 шт. .(Ультроран. 90-95 дн.,детерм.,куст 110-130см.,закр.и откр.гр.) </t>
    </r>
    <r>
      <rPr>
        <sz val="9"/>
        <color rgb="FFFF0000"/>
        <rFont val="Arial"/>
        <family val="2"/>
        <charset val="204"/>
      </rPr>
      <t>серия "Пропуск в мир высокого урожая", отборные семена</t>
    </r>
  </si>
  <si>
    <r>
      <rPr>
        <b/>
        <sz val="9"/>
        <rFont val="Arial"/>
        <family val="2"/>
        <charset val="204"/>
      </rPr>
      <t xml:space="preserve">Блеск F1 </t>
    </r>
    <r>
      <rPr>
        <sz val="9"/>
        <rFont val="Arial"/>
        <family val="2"/>
        <charset val="204"/>
      </rPr>
      <t xml:space="preserve"> 15шт.  (Раннеспелый 105-110 дн. куст до 200 см. тепл. грунт)  </t>
    </r>
    <r>
      <rPr>
        <sz val="9"/>
        <color rgb="FFFF0000"/>
        <rFont val="Arial"/>
        <family val="2"/>
        <charset val="204"/>
      </rPr>
      <t>серия "Пропуск в мир высокого урожая", отборные семена</t>
    </r>
  </si>
  <si>
    <r>
      <t xml:space="preserve">Малиновый смак F1 </t>
    </r>
    <r>
      <rPr>
        <sz val="9"/>
        <rFont val="Arial"/>
        <family val="2"/>
        <charset val="204"/>
      </rPr>
      <t xml:space="preserve">10 шт. (Скороспелый 95-100 дн куст до 200см.)  </t>
    </r>
    <r>
      <rPr>
        <sz val="9"/>
        <color rgb="FFFF0000"/>
        <rFont val="Arial"/>
        <family val="2"/>
        <charset val="204"/>
      </rPr>
      <t>серия "Пропуск в мир высокого урожая", отборные семена</t>
    </r>
  </si>
  <si>
    <r>
      <t xml:space="preserve">Небоскрёб F1 </t>
    </r>
    <r>
      <rPr>
        <sz val="9"/>
        <rFont val="Arial"/>
        <family val="2"/>
        <charset val="204"/>
      </rPr>
      <t xml:space="preserve">10 шт. (Скороспелый 105-110 дн.,индетерминант, куст до 200см.) </t>
    </r>
    <r>
      <rPr>
        <sz val="9"/>
        <color rgb="FFFF0000"/>
        <rFont val="Arial"/>
        <family val="2"/>
        <charset val="204"/>
      </rPr>
      <t xml:space="preserve"> серия "Пропуск в мир высокого урожая", отборные семена</t>
    </r>
  </si>
  <si>
    <r>
      <t xml:space="preserve">Неразлучные сердца F1 </t>
    </r>
    <r>
      <rPr>
        <sz val="9"/>
        <rFont val="Arial"/>
        <family val="2"/>
        <charset val="204"/>
      </rPr>
      <t xml:space="preserve">15 шт.(Ультроран. 90-96 дн.,индетерм.,куст до 200см.) </t>
    </r>
    <r>
      <rPr>
        <sz val="9"/>
        <color rgb="FFFF0000"/>
        <rFont val="Arial"/>
        <family val="2"/>
        <charset val="204"/>
      </rPr>
      <t>серия "Пропуск в мир высокого урожая", отборные семена</t>
    </r>
  </si>
  <si>
    <r>
      <rPr>
        <b/>
        <sz val="9"/>
        <rFont val="Arial"/>
        <family val="2"/>
        <charset val="204"/>
      </rPr>
      <t>Хуторок F1</t>
    </r>
    <r>
      <rPr>
        <sz val="9"/>
        <rFont val="Arial"/>
        <family val="2"/>
        <charset val="204"/>
      </rPr>
      <t xml:space="preserve"> серия 1+1; 20 шт.(Суперскороспелый 30 дн, откр. грунт)</t>
    </r>
  </si>
  <si>
    <r>
      <t xml:space="preserve"> </t>
    </r>
    <r>
      <rPr>
        <b/>
        <sz val="9"/>
        <rFont val="Arial"/>
        <family val="2"/>
        <charset val="204"/>
      </rPr>
      <t>Эколь F1</t>
    </r>
    <r>
      <rPr>
        <sz val="9"/>
        <rFont val="Arial"/>
        <family val="2"/>
        <charset val="204"/>
      </rPr>
      <t xml:space="preserve">  5шт,  (Среднеранний,  43-45 дн, универ. грунт)</t>
    </r>
  </si>
  <si>
    <r>
      <t xml:space="preserve">Бандит </t>
    </r>
    <r>
      <rPr>
        <sz val="9"/>
        <rFont val="Arial"/>
        <family val="2"/>
        <charset val="204"/>
      </rPr>
      <t>0,2г.острый(Ранний 100 -105 дн.,красн., универ. грунт)</t>
    </r>
  </si>
  <si>
    <r>
      <t xml:space="preserve">Редис </t>
    </r>
    <r>
      <rPr>
        <b/>
        <sz val="9"/>
        <rFont val="Arial"/>
        <family val="2"/>
        <charset val="204"/>
      </rPr>
      <t>Чемпион</t>
    </r>
    <r>
      <rPr>
        <sz val="9"/>
        <rFont val="Arial"/>
        <family val="2"/>
        <charset val="204"/>
      </rPr>
      <t xml:space="preserve"> серия 1+1; 5,0 г  (Раннеспелый 26-27дн)</t>
    </r>
  </si>
  <si>
    <r>
      <t xml:space="preserve"> </t>
    </r>
    <r>
      <rPr>
        <b/>
        <sz val="9"/>
        <rFont val="Arial"/>
        <family val="2"/>
        <charset val="204"/>
      </rPr>
      <t xml:space="preserve">Кучерявец Одесский </t>
    </r>
    <r>
      <rPr>
        <sz val="9"/>
        <rFont val="Arial"/>
        <family val="2"/>
        <charset val="204"/>
      </rPr>
      <t>0,5г.</t>
    </r>
    <r>
      <rPr>
        <b/>
        <sz val="9"/>
        <rFont val="Arial"/>
        <family val="2"/>
        <charset val="204"/>
      </rPr>
      <t xml:space="preserve"> </t>
    </r>
    <r>
      <rPr>
        <sz val="9"/>
        <rFont val="Arial"/>
        <family val="2"/>
        <charset val="204"/>
      </rPr>
      <t>зелёный,</t>
    </r>
    <r>
      <rPr>
        <b/>
        <sz val="9"/>
        <rFont val="Arial"/>
        <family val="2"/>
        <charset val="204"/>
      </rPr>
      <t xml:space="preserve"> </t>
    </r>
    <r>
      <rPr>
        <sz val="9"/>
        <rFont val="Arial"/>
        <family val="2"/>
        <charset val="204"/>
      </rPr>
      <t>полукачанный (Среднеспелый 68-75 дн)</t>
    </r>
  </si>
  <si>
    <r>
      <t xml:space="preserve"> </t>
    </r>
    <r>
      <rPr>
        <b/>
        <sz val="9"/>
        <rFont val="Arial"/>
        <family val="2"/>
        <charset val="204"/>
      </rPr>
      <t>Забава</t>
    </r>
    <r>
      <rPr>
        <sz val="9"/>
        <rFont val="Arial"/>
        <family val="2"/>
        <charset val="204"/>
      </rPr>
      <t xml:space="preserve">  серия 1+1; 2,0г, красн.-борд., листовой, (Среднеспелый 60-70 дн)</t>
    </r>
  </si>
  <si>
    <r>
      <t xml:space="preserve"> </t>
    </r>
    <r>
      <rPr>
        <b/>
        <sz val="9"/>
        <rFont val="Arial"/>
        <family val="2"/>
        <charset val="204"/>
      </rPr>
      <t>Бордо 237</t>
    </r>
    <r>
      <rPr>
        <sz val="9"/>
        <rFont val="Arial"/>
        <family val="2"/>
        <charset val="204"/>
      </rPr>
      <t xml:space="preserve"> 5,0 г  (Среднеранний 100-105 дн)</t>
    </r>
  </si>
  <si>
    <r>
      <t xml:space="preserve">Свекла  </t>
    </r>
    <r>
      <rPr>
        <b/>
        <sz val="9"/>
        <rFont val="Arial"/>
        <family val="2"/>
      </rPr>
      <t>Эккендорфская</t>
    </r>
    <r>
      <rPr>
        <sz val="9"/>
        <rFont val="Arial"/>
        <family val="2"/>
      </rPr>
      <t xml:space="preserve">  25,0 г. жёлтая кормовая,(Среднеспелый 100-110 дн)</t>
    </r>
  </si>
  <si>
    <r>
      <t xml:space="preserve">Негритёнок F1 </t>
    </r>
    <r>
      <rPr>
        <sz val="9"/>
        <rFont val="Arial"/>
        <family val="2"/>
        <charset val="204"/>
      </rPr>
      <t>0,1г. (Средеспелый 120-130 дн.,индетерминант, куст до 200см.)</t>
    </r>
  </si>
  <si>
    <r>
      <t xml:space="preserve">Укроп </t>
    </r>
    <r>
      <rPr>
        <b/>
        <sz val="9"/>
        <rFont val="Arial"/>
        <family val="2"/>
        <charset val="204"/>
      </rPr>
      <t>Амазон</t>
    </r>
    <r>
      <rPr>
        <sz val="9"/>
        <rFont val="Arial"/>
        <family val="2"/>
        <charset val="204"/>
      </rPr>
      <t xml:space="preserve"> серия 1+1;  4 г (Среднеспелый 40-45 дн. )</t>
    </r>
  </si>
  <si>
    <r>
      <t xml:space="preserve"> Бархатцы прямостоячие </t>
    </r>
    <r>
      <rPr>
        <b/>
        <sz val="9"/>
        <rFont val="Arial"/>
        <family val="2"/>
        <charset val="204"/>
      </rPr>
      <t>Мери Хелен</t>
    </r>
    <r>
      <rPr>
        <sz val="9"/>
        <rFont val="Arial"/>
        <family val="2"/>
        <charset val="204"/>
      </rPr>
      <t xml:space="preserve"> (Тагетес) 0,3 г</t>
    </r>
  </si>
  <si>
    <r>
      <t xml:space="preserve">Петуния </t>
    </r>
    <r>
      <rPr>
        <b/>
        <sz val="9"/>
        <rFont val="Arial"/>
        <family val="2"/>
        <charset val="204"/>
      </rPr>
      <t xml:space="preserve">Весенняя песня </t>
    </r>
    <r>
      <rPr>
        <sz val="9"/>
        <rFont val="Arial"/>
        <family val="2"/>
        <charset val="204"/>
      </rPr>
      <t>, многоцветная смесь 0,25г.,серия 1+1</t>
    </r>
  </si>
  <si>
    <r>
      <t xml:space="preserve">Петуния </t>
    </r>
    <r>
      <rPr>
        <b/>
        <sz val="9"/>
        <rFont val="Arial"/>
        <family val="2"/>
        <charset val="204"/>
      </rPr>
      <t xml:space="preserve">Водопад F1 </t>
    </r>
    <r>
      <rPr>
        <sz val="9"/>
        <rFont val="Arial"/>
        <family val="2"/>
        <charset val="204"/>
      </rPr>
      <t>, ампельная смесь 10 шт.,пробирка</t>
    </r>
  </si>
  <si>
    <r>
      <t xml:space="preserve">Петуния </t>
    </r>
    <r>
      <rPr>
        <b/>
        <sz val="9"/>
        <rFont val="Arial"/>
        <family val="2"/>
        <charset val="204"/>
      </rPr>
      <t xml:space="preserve">Глафира </t>
    </r>
    <r>
      <rPr>
        <sz val="9"/>
        <rFont val="Arial"/>
        <family val="2"/>
        <charset val="204"/>
      </rPr>
      <t>, многоцветная смесь 0,1г.</t>
    </r>
    <r>
      <rPr>
        <sz val="11"/>
        <color theme="1"/>
        <rFont val="Calibri"/>
        <family val="2"/>
        <charset val="204"/>
        <scheme val="minor"/>
      </rPr>
      <t/>
    </r>
  </si>
  <si>
    <r>
      <t xml:space="preserve">Петрушка листовая </t>
    </r>
    <r>
      <rPr>
        <b/>
        <sz val="9"/>
        <rFont val="Arial"/>
        <family val="2"/>
        <charset val="204"/>
      </rPr>
      <t xml:space="preserve">Глория </t>
    </r>
    <r>
      <rPr>
        <sz val="9"/>
        <rFont val="Arial"/>
        <family val="2"/>
        <charset val="204"/>
      </rPr>
      <t>серия 1+1; 4,0 г</t>
    </r>
    <r>
      <rPr>
        <b/>
        <sz val="9"/>
        <rFont val="Arial"/>
        <family val="2"/>
        <charset val="204"/>
      </rPr>
      <t xml:space="preserve">  </t>
    </r>
    <r>
      <rPr>
        <sz val="9"/>
        <rFont val="Arial"/>
        <family val="2"/>
        <charset val="204"/>
      </rPr>
      <t>(Раннеспелый 60 - 65 дн)</t>
    </r>
  </si>
  <si>
    <t>Заказ</t>
  </si>
  <si>
    <r>
      <t xml:space="preserve"> Без пчёл F 1 смесь </t>
    </r>
    <r>
      <rPr>
        <sz val="9"/>
        <rFont val="Arial"/>
        <family val="2"/>
        <charset val="204"/>
      </rPr>
      <t>, 10 шт. корниш. (Скороспелый 38-42 дн.)</t>
    </r>
  </si>
  <si>
    <r>
      <t xml:space="preserve">Засолочное чудо, смесь </t>
    </r>
    <r>
      <rPr>
        <sz val="9"/>
        <rFont val="Arial"/>
        <family val="2"/>
        <charset val="204"/>
      </rPr>
      <t>, 20 шт. (Раннеспелый 45-47 дн, , открытый грунт)</t>
    </r>
  </si>
  <si>
    <t>Чеш. р-ка</t>
  </si>
  <si>
    <t>Узбек-ан</t>
  </si>
  <si>
    <r>
      <t xml:space="preserve"> Сахарный бизон </t>
    </r>
    <r>
      <rPr>
        <sz val="9"/>
        <rFont val="Arial"/>
        <family val="2"/>
        <charset val="204"/>
      </rPr>
      <t>20шт. (Среднесп.100-110 дн,индетерм. до 180см,универс.)</t>
    </r>
  </si>
  <si>
    <r>
      <t xml:space="preserve">Медвежья кровь </t>
    </r>
    <r>
      <rPr>
        <sz val="9"/>
        <rFont val="Arial"/>
        <family val="2"/>
        <charset val="204"/>
      </rPr>
      <t>0,2 г. (Среднеспелый 111-115 дн,куст до 1 м,детерм.,унив.гр)</t>
    </r>
  </si>
  <si>
    <r>
      <t xml:space="preserve"> Друзья-приятели F1</t>
    </r>
    <r>
      <rPr>
        <sz val="9"/>
        <rFont val="Arial Cyr"/>
        <charset val="204"/>
      </rPr>
      <t xml:space="preserve"> 10 шт. (Ультраранний 38-40 дн)</t>
    </r>
  </si>
  <si>
    <r>
      <t xml:space="preserve"> </t>
    </r>
    <r>
      <rPr>
        <b/>
        <sz val="9"/>
        <rFont val="Arial Cyr"/>
        <charset val="204"/>
      </rPr>
      <t>Пять звезд</t>
    </r>
    <r>
      <rPr>
        <sz val="9"/>
        <rFont val="Arial Cyr"/>
        <charset val="204"/>
      </rPr>
      <t xml:space="preserve"> F1, 10 шт.   (Скороспелый  40-42 дн)</t>
    </r>
  </si>
  <si>
    <r>
      <t xml:space="preserve"> </t>
    </r>
    <r>
      <rPr>
        <b/>
        <sz val="9"/>
        <rFont val="Arial"/>
        <family val="2"/>
        <charset val="204"/>
      </rPr>
      <t xml:space="preserve">Изумрудные серёжки F1 </t>
    </r>
    <r>
      <rPr>
        <sz val="9"/>
        <rFont val="Arial"/>
        <family val="2"/>
        <charset val="204"/>
      </rPr>
      <t>cерия 1+1 20шт .корниш. (Скороспелый 42-47 дн.)</t>
    </r>
  </si>
  <si>
    <r>
      <t xml:space="preserve">Шпинат </t>
    </r>
    <r>
      <rPr>
        <b/>
        <sz val="9"/>
        <rFont val="Arial"/>
        <family val="2"/>
        <charset val="204"/>
      </rPr>
      <t xml:space="preserve">Матадор </t>
    </r>
    <r>
      <rPr>
        <sz val="9"/>
        <rFont val="Arial"/>
        <family val="2"/>
        <charset val="204"/>
      </rPr>
      <t>2,0г (Среднеспелый 40-45 дн., холодностойкий)</t>
    </r>
  </si>
  <si>
    <r>
      <t xml:space="preserve">Фасоль </t>
    </r>
    <r>
      <rPr>
        <b/>
        <sz val="9"/>
        <rFont val="Arial"/>
        <family val="2"/>
        <charset val="204"/>
      </rPr>
      <t xml:space="preserve">Маска </t>
    </r>
    <r>
      <rPr>
        <sz val="9"/>
        <rFont val="Arial"/>
        <family val="2"/>
        <charset val="204"/>
      </rPr>
      <t>5г. (бел.) (спарж. куст до 60 см.) (Среднеранний 65-70 дн)</t>
    </r>
  </si>
  <si>
    <r>
      <t xml:space="preserve">Фасоль </t>
    </r>
    <r>
      <rPr>
        <b/>
        <sz val="9"/>
        <rFont val="Arial"/>
        <family val="2"/>
        <charset val="204"/>
      </rPr>
      <t xml:space="preserve">вьющаяся Блюхильда </t>
    </r>
    <r>
      <rPr>
        <sz val="9"/>
        <rFont val="Arial"/>
        <family val="2"/>
        <charset val="204"/>
      </rPr>
      <t xml:space="preserve">5г. (бел., до 3м) (спарж.)  (Среднесп. 65-70 дн.) </t>
    </r>
  </si>
  <si>
    <r>
      <t xml:space="preserve"> </t>
    </r>
    <r>
      <rPr>
        <b/>
        <sz val="9"/>
        <rFont val="Arial"/>
        <family val="2"/>
        <charset val="204"/>
      </rPr>
      <t>Тушон</t>
    </r>
    <r>
      <rPr>
        <sz val="9"/>
        <rFont val="Arial"/>
        <family val="2"/>
        <charset val="204"/>
      </rPr>
      <t xml:space="preserve"> 2,0 г  (Раннеспелый 80-90 дн)</t>
    </r>
  </si>
  <si>
    <r>
      <t xml:space="preserve">Арбуз </t>
    </r>
    <r>
      <rPr>
        <b/>
        <sz val="9"/>
        <rFont val="Arial"/>
        <family val="2"/>
        <charset val="204"/>
      </rPr>
      <t xml:space="preserve">Астраханский </t>
    </r>
    <r>
      <rPr>
        <sz val="9"/>
        <rFont val="Arial"/>
        <family val="2"/>
        <charset val="204"/>
      </rPr>
      <t>2г (Среднеспелый 70-81 дн.)</t>
    </r>
  </si>
  <si>
    <r>
      <t xml:space="preserve">Арбуз </t>
    </r>
    <r>
      <rPr>
        <b/>
        <sz val="9"/>
        <rFont val="Arial"/>
        <family val="2"/>
        <charset val="204"/>
      </rPr>
      <t xml:space="preserve">Сахарный малыш </t>
    </r>
    <r>
      <rPr>
        <sz val="9"/>
        <rFont val="Arial"/>
        <family val="2"/>
        <charset val="204"/>
      </rPr>
      <t>1г ( Раннеспелый 75-80 дн.)</t>
    </r>
  </si>
  <si>
    <r>
      <t xml:space="preserve">Дыня </t>
    </r>
    <r>
      <rPr>
        <b/>
        <sz val="9"/>
        <rFont val="Arial"/>
        <family val="2"/>
        <charset val="204"/>
      </rPr>
      <t xml:space="preserve">Дачница </t>
    </r>
    <r>
      <rPr>
        <sz val="9"/>
        <rFont val="Arial"/>
        <family val="2"/>
        <charset val="204"/>
      </rPr>
      <t>1г. (Раннеспелый 63-75 дн.) плетистого типа</t>
    </r>
  </si>
  <si>
    <r>
      <t xml:space="preserve">Дыня </t>
    </r>
    <r>
      <rPr>
        <b/>
        <sz val="9"/>
        <rFont val="Arial"/>
        <family val="2"/>
        <charset val="204"/>
      </rPr>
      <t xml:space="preserve">Ранняя133  </t>
    </r>
    <r>
      <rPr>
        <sz val="9"/>
        <rFont val="Arial"/>
        <family val="2"/>
        <charset val="204"/>
      </rPr>
      <t>1г. (скороспелый 60-65 дн.) плетистого типа</t>
    </r>
  </si>
  <si>
    <r>
      <t xml:space="preserve">Тыква крупноплодная </t>
    </r>
    <r>
      <rPr>
        <b/>
        <sz val="9"/>
        <rFont val="Arial"/>
        <family val="2"/>
        <charset val="204"/>
      </rPr>
      <t xml:space="preserve">Медовый десерт </t>
    </r>
    <r>
      <rPr>
        <sz val="9"/>
        <rFont val="Arial"/>
        <family val="2"/>
        <charset val="204"/>
      </rPr>
      <t xml:space="preserve">1г.(раннеспелый 95-105 дн.)выс.сод.кар. </t>
    </r>
  </si>
  <si>
    <r>
      <t xml:space="preserve">Тыква мускатная </t>
    </r>
    <r>
      <rPr>
        <b/>
        <sz val="9"/>
        <rFont val="Arial"/>
        <family val="2"/>
        <charset val="204"/>
      </rPr>
      <t xml:space="preserve">Гитара </t>
    </r>
    <r>
      <rPr>
        <sz val="9"/>
        <rFont val="Arial"/>
        <family val="2"/>
        <charset val="204"/>
      </rPr>
      <t>1г.(раннеспелый 95-105 дн.) плет.типа</t>
    </r>
  </si>
  <si>
    <r>
      <t xml:space="preserve">Тыква мускатная </t>
    </r>
    <r>
      <rPr>
        <b/>
        <sz val="9"/>
        <rFont val="Arial"/>
        <family val="2"/>
        <charset val="204"/>
      </rPr>
      <t xml:space="preserve">Жемчужина </t>
    </r>
    <r>
      <rPr>
        <sz val="9"/>
        <rFont val="Arial"/>
        <family val="2"/>
        <charset val="204"/>
      </rPr>
      <t>1г.(среднепоздний 120-125 дн.) плет.типа</t>
    </r>
  </si>
  <si>
    <r>
      <t xml:space="preserve">Фасоль </t>
    </r>
    <r>
      <rPr>
        <b/>
        <sz val="9"/>
        <rFont val="Arial"/>
        <family val="2"/>
        <charset val="204"/>
      </rPr>
      <t>Водопад жёлтый</t>
    </r>
    <r>
      <rPr>
        <sz val="9"/>
        <rFont val="Arial"/>
        <family val="2"/>
        <charset val="204"/>
      </rPr>
      <t>, 5г.(бел., куст.)(спарж) (Раннеспелый до 50дн.)</t>
    </r>
  </si>
  <si>
    <r>
      <t xml:space="preserve"> Зуб дракона </t>
    </r>
    <r>
      <rPr>
        <sz val="9"/>
        <rFont val="Arial"/>
        <family val="2"/>
        <charset val="204"/>
      </rPr>
      <t>1,0 г.  (Среднеспелый сорт 65-70 дн.)</t>
    </r>
  </si>
  <si>
    <r>
      <t xml:space="preserve"> Саша </t>
    </r>
    <r>
      <rPr>
        <sz val="9"/>
        <rFont val="Arial"/>
        <family val="2"/>
        <charset val="204"/>
      </rPr>
      <t>1,0 г (Раннеспелый 30-40 дн.)</t>
    </r>
  </si>
  <si>
    <t>Молдова</t>
  </si>
  <si>
    <r>
      <rPr>
        <b/>
        <sz val="9"/>
        <rFont val="Arial"/>
        <family val="2"/>
        <charset val="204"/>
      </rPr>
      <t>Руяна  альпийская</t>
    </r>
    <r>
      <rPr>
        <sz val="9"/>
        <rFont val="Arial"/>
        <family val="2"/>
        <charset val="204"/>
      </rPr>
      <t xml:space="preserve"> 0,04 г</t>
    </r>
  </si>
  <si>
    <r>
      <rPr>
        <b/>
        <sz val="9"/>
        <rFont val="Arial"/>
        <family val="2"/>
        <charset val="204"/>
      </rPr>
      <t xml:space="preserve">Барон Солемахер </t>
    </r>
    <r>
      <rPr>
        <sz val="9"/>
        <rFont val="Arial"/>
        <family val="2"/>
        <charset val="204"/>
      </rPr>
      <t>(Раннеспелый)  ремонтантная, 0,04 г</t>
    </r>
  </si>
  <si>
    <r>
      <rPr>
        <b/>
        <sz val="9"/>
        <rFont val="Arial"/>
        <family val="2"/>
        <charset val="204"/>
      </rPr>
      <t xml:space="preserve">Лесная сказка </t>
    </r>
    <r>
      <rPr>
        <sz val="9"/>
        <rFont val="Arial"/>
        <family val="2"/>
        <charset val="204"/>
      </rPr>
      <t>ремонтантная, 0,04 г</t>
    </r>
  </si>
  <si>
    <r>
      <rPr>
        <b/>
        <sz val="9"/>
        <rFont val="Arial"/>
        <family val="2"/>
        <charset val="204"/>
      </rPr>
      <t xml:space="preserve">Душистое лукошко </t>
    </r>
    <r>
      <rPr>
        <sz val="9"/>
        <rFont val="Arial"/>
        <family val="2"/>
        <charset val="204"/>
      </rPr>
      <t>ремонтантная, 0,04 г</t>
    </r>
  </si>
  <si>
    <r>
      <rPr>
        <b/>
        <sz val="9"/>
        <rFont val="Arial"/>
        <family val="2"/>
        <charset val="204"/>
      </rPr>
      <t xml:space="preserve">Снежный дракон F1  </t>
    </r>
    <r>
      <rPr>
        <sz val="9"/>
        <rFont val="Arial"/>
        <family val="2"/>
        <charset val="204"/>
      </rPr>
      <t xml:space="preserve">1,0 г.белоплодный  (Скороспелый 38-47дней)  </t>
    </r>
  </si>
  <si>
    <r>
      <rPr>
        <b/>
        <sz val="9"/>
        <rFont val="Arial"/>
        <family val="2"/>
        <charset val="204"/>
      </rPr>
      <t>Золотой ключик</t>
    </r>
    <r>
      <rPr>
        <sz val="9"/>
        <rFont val="Arial"/>
        <family val="2"/>
        <charset val="204"/>
      </rPr>
      <t>, цуккини 1г  (Раннеспелый 46-49 дн.)</t>
    </r>
  </si>
  <si>
    <r>
      <rPr>
        <b/>
        <sz val="9"/>
        <rFont val="Arial"/>
        <family val="2"/>
        <charset val="204"/>
      </rPr>
      <t>Скворушка</t>
    </r>
    <r>
      <rPr>
        <sz val="9"/>
        <rFont val="Arial"/>
        <family val="2"/>
        <charset val="204"/>
      </rPr>
      <t>, 2г. цуккини (Раннеспелый 40-45 дн.)</t>
    </r>
  </si>
  <si>
    <r>
      <rPr>
        <b/>
        <sz val="9"/>
        <rFont val="Arial"/>
        <family val="2"/>
        <charset val="204"/>
      </rPr>
      <t xml:space="preserve">Деликатес </t>
    </r>
    <r>
      <rPr>
        <sz val="9"/>
        <rFont val="Arial"/>
        <family val="2"/>
        <charset val="204"/>
      </rPr>
      <t>1,5г. Лидер(Раннеспелый 40-45 дн.) цуккини</t>
    </r>
  </si>
  <si>
    <r>
      <rPr>
        <b/>
        <sz val="9"/>
        <rFont val="Arial"/>
        <family val="2"/>
        <charset val="204"/>
      </rPr>
      <t xml:space="preserve">Черный красавец </t>
    </r>
    <r>
      <rPr>
        <sz val="9"/>
        <rFont val="Arial"/>
        <family val="2"/>
        <charset val="204"/>
      </rPr>
      <t xml:space="preserve"> 2,0г Уд.с. (Раннеспелый 40-45 дн)</t>
    </r>
  </si>
  <si>
    <r>
      <t xml:space="preserve"> цветная </t>
    </r>
    <r>
      <rPr>
        <b/>
        <sz val="9"/>
        <rFont val="Arial"/>
        <family val="2"/>
        <charset val="204"/>
      </rPr>
      <t xml:space="preserve">Елена Прекрасная </t>
    </r>
    <r>
      <rPr>
        <sz val="9"/>
        <rFont val="Arial"/>
        <family val="2"/>
        <charset val="204"/>
      </rPr>
      <t>0,3г.(Ультроранний 50-60 дн.)</t>
    </r>
  </si>
  <si>
    <t>Чехия</t>
  </si>
  <si>
    <r>
      <t xml:space="preserve"> </t>
    </r>
    <r>
      <rPr>
        <b/>
        <sz val="9"/>
        <rFont val="Arial"/>
        <family val="2"/>
        <charset val="204"/>
      </rPr>
      <t xml:space="preserve">Бессердцевинная Лонге Роте </t>
    </r>
    <r>
      <rPr>
        <sz val="9"/>
        <rFont val="Arial"/>
        <family val="2"/>
        <charset val="204"/>
      </rPr>
      <t xml:space="preserve"> гранулир.,300 шт.,гель (Среднесп. 80-100 дн)</t>
    </r>
  </si>
  <si>
    <r>
      <t xml:space="preserve"> Вкус детства </t>
    </r>
    <r>
      <rPr>
        <sz val="9"/>
        <rFont val="Arial"/>
        <family val="2"/>
        <charset val="204"/>
      </rPr>
      <t xml:space="preserve"> (на ленте 8 м</t>
    </r>
    <r>
      <rPr>
        <b/>
        <sz val="9"/>
        <rFont val="Arial"/>
        <family val="2"/>
        <charset val="204"/>
      </rPr>
      <t xml:space="preserve">.) </t>
    </r>
    <r>
      <rPr>
        <sz val="9"/>
        <rFont val="Arial"/>
        <family val="2"/>
        <charset val="204"/>
      </rPr>
      <t>(Среднесп. 90-110 дн)</t>
    </r>
  </si>
  <si>
    <r>
      <t xml:space="preserve"> </t>
    </r>
    <r>
      <rPr>
        <b/>
        <sz val="9"/>
        <rFont val="Arial"/>
        <family val="2"/>
        <charset val="204"/>
      </rPr>
      <t xml:space="preserve">Бессердцевинная Лонге Роте </t>
    </r>
    <r>
      <rPr>
        <sz val="9"/>
        <rFont val="Arial"/>
        <family val="2"/>
        <charset val="204"/>
      </rPr>
      <t>(на ленте 8 м.) (Среднесп. 80-100 дн)</t>
    </r>
  </si>
  <si>
    <r>
      <t xml:space="preserve"> </t>
    </r>
    <r>
      <rPr>
        <b/>
        <sz val="9"/>
        <rFont val="Arial"/>
        <family val="2"/>
        <charset val="204"/>
      </rPr>
      <t xml:space="preserve">Детская сладость </t>
    </r>
    <r>
      <rPr>
        <sz val="9"/>
        <rFont val="Arial"/>
        <family val="2"/>
        <charset val="204"/>
      </rPr>
      <t xml:space="preserve"> (на ленте 8 м) (Раннеспелый 70-95дн)</t>
    </r>
  </si>
  <si>
    <r>
      <t xml:space="preserve"> Канада F1  </t>
    </r>
    <r>
      <rPr>
        <sz val="9"/>
        <rFont val="Arial"/>
        <family val="2"/>
        <charset val="204"/>
      </rPr>
      <t>150 шт. (Среднепоздний 110-120 дн)</t>
    </r>
  </si>
  <si>
    <r>
      <rPr>
        <b/>
        <sz val="9"/>
        <rFont val="Arial"/>
        <family val="2"/>
        <charset val="204"/>
      </rPr>
      <t xml:space="preserve"> Лакомка </t>
    </r>
    <r>
      <rPr>
        <sz val="9"/>
        <rFont val="Arial"/>
        <family val="2"/>
        <charset val="204"/>
      </rPr>
      <t xml:space="preserve">4,0г. (Среднеранний около 100 дн.) </t>
    </r>
  </si>
  <si>
    <r>
      <t xml:space="preserve"> Нежность</t>
    </r>
    <r>
      <rPr>
        <sz val="9"/>
        <rFont val="Arial"/>
        <family val="2"/>
        <charset val="204"/>
      </rPr>
      <t xml:space="preserve">  2,0 г (Среднеспелый 100-120 дн)</t>
    </r>
  </si>
  <si>
    <r>
      <t xml:space="preserve"> </t>
    </r>
    <r>
      <rPr>
        <b/>
        <sz val="9"/>
        <rFont val="Arial"/>
        <family val="2"/>
        <charset val="204"/>
      </rPr>
      <t>Тушон</t>
    </r>
    <r>
      <rPr>
        <sz val="9"/>
        <rFont val="Arial"/>
        <family val="2"/>
        <charset val="204"/>
      </rPr>
      <t xml:space="preserve"> 3,0 г  Уд.с. Сем. больше (Раннеспелый 80-90 дн)</t>
    </r>
  </si>
  <si>
    <r>
      <rPr>
        <b/>
        <sz val="9"/>
        <rFont val="Arial"/>
        <family val="2"/>
        <charset val="204"/>
      </rPr>
      <t xml:space="preserve">Аист  </t>
    </r>
    <r>
      <rPr>
        <sz val="9"/>
        <rFont val="Arial"/>
        <family val="2"/>
        <charset val="204"/>
      </rPr>
      <t>0,5г. (Ранний 45-52 дн,  откр.грунт)</t>
    </r>
  </si>
  <si>
    <r>
      <rPr>
        <b/>
        <sz val="9"/>
        <rFont val="Arial"/>
        <family val="2"/>
        <charset val="204"/>
      </rPr>
      <t xml:space="preserve">Балкончик </t>
    </r>
    <r>
      <rPr>
        <sz val="9"/>
        <rFont val="Arial"/>
        <family val="2"/>
        <charset val="204"/>
      </rPr>
      <t>10 шт.  (Среднеран.40-45 дн,унив.грунт)</t>
    </r>
  </si>
  <si>
    <r>
      <t xml:space="preserve"> </t>
    </r>
    <r>
      <rPr>
        <b/>
        <sz val="9"/>
        <rFont val="Arial"/>
        <family val="2"/>
        <charset val="204"/>
      </rPr>
      <t>Герман F1</t>
    </r>
    <r>
      <rPr>
        <sz val="9"/>
        <rFont val="Arial"/>
        <family val="2"/>
        <charset val="204"/>
      </rPr>
      <t xml:space="preserve"> 5шт.корниш. (Скороспелый 40-45 дн, тепл.и откр.гр.)</t>
    </r>
  </si>
  <si>
    <r>
      <t xml:space="preserve"> Деревенский разносол F1</t>
    </r>
    <r>
      <rPr>
        <sz val="9"/>
        <rFont val="Arial Cyr"/>
        <charset val="204"/>
      </rPr>
      <t xml:space="preserve"> 10 шт. (Ультраранний 38-42 дн. универс. грунт)</t>
    </r>
  </si>
  <si>
    <r>
      <rPr>
        <b/>
        <sz val="9"/>
        <rFont val="Arial"/>
        <family val="2"/>
        <charset val="204"/>
      </rPr>
      <t>Детки на ветке F1</t>
    </r>
    <r>
      <rPr>
        <sz val="9"/>
        <rFont val="Arial"/>
        <family val="2"/>
        <charset val="204"/>
      </rPr>
      <t xml:space="preserve">  10шт.корниш. (Раннеспелый 42-45 дн,универс.грунт)</t>
    </r>
  </si>
  <si>
    <r>
      <t xml:space="preserve"> Зелёная гирлянда F1</t>
    </r>
    <r>
      <rPr>
        <sz val="9"/>
        <rFont val="Arial Cyr"/>
        <charset val="204"/>
      </rPr>
      <t xml:space="preserve"> 10 шт.(Раннеспелый  42-45 дн)</t>
    </r>
  </si>
  <si>
    <r>
      <t xml:space="preserve"> Ни Хао F1, </t>
    </r>
    <r>
      <rPr>
        <sz val="9"/>
        <rFont val="Arial"/>
        <family val="2"/>
        <charset val="204"/>
      </rPr>
      <t>10 шт.китайский   (раннеспелый 46-50дн,  теплич.)</t>
    </r>
  </si>
  <si>
    <r>
      <t xml:space="preserve"> </t>
    </r>
    <r>
      <rPr>
        <b/>
        <sz val="9"/>
        <rFont val="Arial"/>
        <family val="2"/>
        <charset val="204"/>
      </rPr>
      <t xml:space="preserve">Семь гномов  F1 </t>
    </r>
    <r>
      <rPr>
        <sz val="9"/>
        <rFont val="Arial"/>
        <family val="2"/>
        <charset val="204"/>
      </rPr>
      <t>,10шт. (Скороспелый 45-49 дн. универс.)</t>
    </r>
  </si>
  <si>
    <r>
      <t xml:space="preserve"> </t>
    </r>
    <r>
      <rPr>
        <b/>
        <sz val="9"/>
        <rFont val="Arial"/>
        <family val="2"/>
        <charset val="204"/>
      </rPr>
      <t xml:space="preserve">Тёмная ночь  F1 </t>
    </r>
    <r>
      <rPr>
        <sz val="9"/>
        <rFont val="Arial"/>
        <family val="2"/>
        <charset val="204"/>
      </rPr>
      <t>,10шт. китайский (Ранний 38-40 дн. Защищён. грунт)</t>
    </r>
  </si>
  <si>
    <r>
      <t xml:space="preserve"> Конёк-горбунок  F1</t>
    </r>
    <r>
      <rPr>
        <sz val="9"/>
        <rFont val="Arial"/>
        <family val="2"/>
        <charset val="204"/>
      </rPr>
      <t>, 7шт. (Раннеспелый 43-45 плёночн.укр.)</t>
    </r>
  </si>
  <si>
    <r>
      <t xml:space="preserve"> Малышки-Хрустишки  F1, </t>
    </r>
    <r>
      <rPr>
        <sz val="9"/>
        <rFont val="Arial"/>
        <family val="2"/>
        <charset val="204"/>
      </rPr>
      <t>10шт.(Раннеспелый 35-45 дн. универс.)</t>
    </r>
  </si>
  <si>
    <r>
      <rPr>
        <b/>
        <sz val="9"/>
        <rFont val="Arial"/>
        <family val="2"/>
        <charset val="204"/>
      </rPr>
      <t>Нежинский</t>
    </r>
    <r>
      <rPr>
        <sz val="9"/>
        <rFont val="Arial"/>
        <family val="2"/>
        <charset val="204"/>
      </rPr>
      <t xml:space="preserve">   20шт (Среднеспелый 50-55 дн, универс.грунт)</t>
    </r>
  </si>
  <si>
    <r>
      <t xml:space="preserve"> </t>
    </r>
    <r>
      <rPr>
        <b/>
        <sz val="9"/>
        <rFont val="Arial"/>
        <family val="2"/>
        <charset val="204"/>
      </rPr>
      <t>Пучковый десант  F1</t>
    </r>
    <r>
      <rPr>
        <sz val="9"/>
        <rFont val="Arial"/>
        <family val="2"/>
        <charset val="204"/>
      </rPr>
      <t xml:space="preserve">  10 шт.(Раннеспелый 40-42 дн, универ.грунт.)</t>
    </r>
  </si>
  <si>
    <r>
      <t xml:space="preserve"> </t>
    </r>
    <r>
      <rPr>
        <b/>
        <sz val="9"/>
        <rFont val="Arial"/>
        <family val="2"/>
        <charset val="204"/>
      </rPr>
      <t xml:space="preserve">Санька  F1 </t>
    </r>
    <r>
      <rPr>
        <sz val="9"/>
        <rFont val="Arial"/>
        <family val="2"/>
        <charset val="204"/>
      </rPr>
      <t>,10шт. (Суперранний 35-45дн. универс.)</t>
    </r>
  </si>
  <si>
    <r>
      <t xml:space="preserve"> Какаду F1  </t>
    </r>
    <r>
      <rPr>
        <sz val="9"/>
        <rFont val="Arial"/>
        <family val="2"/>
        <charset val="204"/>
      </rPr>
      <t xml:space="preserve"> 15 шт. сладкий(Среднеранний 110-115 дн..)</t>
    </r>
  </si>
  <si>
    <r>
      <t xml:space="preserve"> </t>
    </r>
    <r>
      <rPr>
        <b/>
        <sz val="9"/>
        <rFont val="Arial"/>
        <family val="2"/>
        <charset val="204"/>
      </rPr>
      <t>Светлячок</t>
    </r>
    <r>
      <rPr>
        <sz val="9"/>
        <rFont val="Arial"/>
        <family val="2"/>
        <charset val="204"/>
      </rPr>
      <t xml:space="preserve"> 15 шт.сладкий (Среднеранний 120-130дн.желто- оранж.)</t>
    </r>
  </si>
  <si>
    <r>
      <t xml:space="preserve"> Аэлита   </t>
    </r>
    <r>
      <rPr>
        <sz val="9"/>
        <rFont val="Arial"/>
        <family val="2"/>
        <charset val="204"/>
      </rPr>
      <t>0,2 г. сладкий(Раннеспелый  107-115 дн., тёмно оранж.)</t>
    </r>
  </si>
  <si>
    <r>
      <t xml:space="preserve"> Болгарец   </t>
    </r>
    <r>
      <rPr>
        <sz val="9"/>
        <rFont val="Arial"/>
        <family val="2"/>
        <charset val="204"/>
      </rPr>
      <t>0,2г.сладкий (Среднеспелый 120-125 дн.,ярко красный)</t>
    </r>
  </si>
  <si>
    <r>
      <t xml:space="preserve"> Большой куш   </t>
    </r>
    <r>
      <rPr>
        <sz val="9"/>
        <rFont val="Arial"/>
        <family val="2"/>
        <charset val="204"/>
      </rPr>
      <t>0,2г.сладкий (Раннеспелый 80-90 дн., красный)</t>
    </r>
  </si>
  <si>
    <r>
      <t xml:space="preserve"> Вундеркинд </t>
    </r>
    <r>
      <rPr>
        <sz val="9"/>
        <rFont val="Arial"/>
        <family val="2"/>
        <charset val="204"/>
      </rPr>
      <t>0,2г.сладкий (Раннеспелый 105 дн.,оранж.)</t>
    </r>
  </si>
  <si>
    <r>
      <t xml:space="preserve"> Гасконец F1 0,1г.</t>
    </r>
    <r>
      <rPr>
        <sz val="9"/>
        <rFont val="Arial"/>
        <family val="2"/>
        <charset val="204"/>
      </rPr>
      <t xml:space="preserve">сладкий (Раннеспелый 115-120дн.красный.) </t>
    </r>
    <r>
      <rPr>
        <sz val="9"/>
        <color rgb="FFFF0000"/>
        <rFont val="Arial"/>
        <family val="2"/>
        <charset val="204"/>
      </rPr>
      <t>серия "Пропуск в мир высокого урожая", отборные семена</t>
    </r>
  </si>
  <si>
    <r>
      <t xml:space="preserve">Лук на зелень </t>
    </r>
    <r>
      <rPr>
        <b/>
        <sz val="9"/>
        <rFont val="Arial"/>
        <family val="2"/>
        <charset val="204"/>
      </rPr>
      <t xml:space="preserve">Лучок на пучок </t>
    </r>
    <r>
      <rPr>
        <sz val="9"/>
        <rFont val="Arial"/>
        <family val="2"/>
        <charset val="204"/>
      </rPr>
      <t>0,5г (Раннеспелый )</t>
    </r>
  </si>
  <si>
    <r>
      <t>Лук репчатыйй</t>
    </r>
    <r>
      <rPr>
        <b/>
        <sz val="9"/>
        <rFont val="Arial"/>
        <family val="2"/>
        <charset val="204"/>
      </rPr>
      <t xml:space="preserve"> Эксибишен </t>
    </r>
    <r>
      <rPr>
        <sz val="9"/>
        <rFont val="Arial"/>
        <family val="2"/>
        <charset val="204"/>
      </rPr>
      <t>0,3г. (Среднепоздний)</t>
    </r>
  </si>
  <si>
    <r>
      <t>Лук репчатыйй</t>
    </r>
    <r>
      <rPr>
        <b/>
        <sz val="9"/>
        <rFont val="Arial"/>
        <family val="2"/>
        <charset val="204"/>
      </rPr>
      <t xml:space="preserve"> Ялтинский красный </t>
    </r>
    <r>
      <rPr>
        <sz val="9"/>
        <rFont val="Arial"/>
        <family val="2"/>
        <charset val="204"/>
      </rPr>
      <t>0,2г. (Среднепоздний)</t>
    </r>
  </si>
  <si>
    <r>
      <t xml:space="preserve">Сельдерей (листовой) </t>
    </r>
    <r>
      <rPr>
        <b/>
        <sz val="9"/>
        <rFont val="Arial"/>
        <family val="2"/>
        <charset val="204"/>
      </rPr>
      <t xml:space="preserve">Нежный </t>
    </r>
    <r>
      <rPr>
        <sz val="9"/>
        <rFont val="Arial"/>
        <family val="2"/>
        <charset val="204"/>
      </rPr>
      <t>0,5г.(Среднеспелый 150-170 дн.)</t>
    </r>
  </si>
  <si>
    <r>
      <t xml:space="preserve">Сельдерей (черешковый и листовой) </t>
    </r>
    <r>
      <rPr>
        <b/>
        <sz val="9"/>
        <rFont val="Arial"/>
        <family val="2"/>
        <charset val="204"/>
      </rPr>
      <t xml:space="preserve">Атлант </t>
    </r>
    <r>
      <rPr>
        <sz val="9"/>
        <rFont val="Arial"/>
        <family val="2"/>
        <charset val="204"/>
      </rPr>
      <t>0,5г.(Среднеспелый 150-170 дн.)</t>
    </r>
  </si>
  <si>
    <r>
      <t>Сельдерей (черешковый и листовой)</t>
    </r>
    <r>
      <rPr>
        <b/>
        <sz val="9"/>
        <rFont val="Arial"/>
        <family val="2"/>
        <charset val="204"/>
      </rPr>
      <t xml:space="preserve"> Афина</t>
    </r>
    <r>
      <rPr>
        <sz val="9"/>
        <rFont val="Arial"/>
        <family val="2"/>
        <charset val="204"/>
      </rPr>
      <t xml:space="preserve"> 0,1 г (Раннеспелый 78-80 дн)</t>
    </r>
  </si>
  <si>
    <r>
      <t xml:space="preserve">Шпинат </t>
    </r>
    <r>
      <rPr>
        <b/>
        <sz val="9"/>
        <rFont val="Arial"/>
        <family val="2"/>
        <charset val="204"/>
      </rPr>
      <t xml:space="preserve">Исполинский </t>
    </r>
    <r>
      <rPr>
        <sz val="9"/>
        <rFont val="Arial"/>
        <family val="2"/>
        <charset val="204"/>
      </rPr>
      <t>3,0г (Раннеспелый 17-25дн)</t>
    </r>
  </si>
  <si>
    <r>
      <t xml:space="preserve"> </t>
    </r>
    <r>
      <rPr>
        <b/>
        <sz val="9"/>
        <rFont val="Arial"/>
        <family val="2"/>
        <charset val="204"/>
      </rPr>
      <t xml:space="preserve">Гейзер </t>
    </r>
    <r>
      <rPr>
        <sz val="9"/>
        <rFont val="Arial"/>
        <family val="2"/>
        <charset val="204"/>
      </rPr>
      <t>1,0 г зелёный, крупно листовой (Среднеспелый 60-65 дн)</t>
    </r>
  </si>
  <si>
    <r>
      <t xml:space="preserve"> </t>
    </r>
    <r>
      <rPr>
        <b/>
        <sz val="9"/>
        <rFont val="Arial"/>
        <family val="2"/>
        <charset val="204"/>
      </rPr>
      <t>Дубрава</t>
    </r>
    <r>
      <rPr>
        <sz val="9"/>
        <rFont val="Arial"/>
        <family val="2"/>
        <charset val="204"/>
      </rPr>
      <t xml:space="preserve"> 1,0 г свет.-зелен., листов., маслян-й  (Среднеспел.60-65 дн)</t>
    </r>
  </si>
  <si>
    <r>
      <t xml:space="preserve"> </t>
    </r>
    <r>
      <rPr>
        <b/>
        <sz val="9"/>
        <rFont val="Arial"/>
        <family val="2"/>
        <charset val="204"/>
      </rPr>
      <t xml:space="preserve">Кучерявец Одесский </t>
    </r>
    <r>
      <rPr>
        <sz val="9"/>
        <rFont val="Arial"/>
        <family val="2"/>
        <charset val="204"/>
      </rPr>
      <t>1,0 г.</t>
    </r>
    <r>
      <rPr>
        <b/>
        <sz val="9"/>
        <rFont val="Arial"/>
        <family val="2"/>
        <charset val="204"/>
      </rPr>
      <t xml:space="preserve"> </t>
    </r>
    <r>
      <rPr>
        <sz val="9"/>
        <rFont val="Arial"/>
        <family val="2"/>
        <charset val="204"/>
      </rPr>
      <t>зелёный,</t>
    </r>
    <r>
      <rPr>
        <b/>
        <sz val="9"/>
        <rFont val="Arial"/>
        <family val="2"/>
        <charset val="204"/>
      </rPr>
      <t xml:space="preserve"> </t>
    </r>
    <r>
      <rPr>
        <sz val="9"/>
        <rFont val="Arial"/>
        <family val="2"/>
        <charset val="204"/>
      </rPr>
      <t>полукачанный (Среднеспелый 68-75 дн)</t>
    </r>
  </si>
  <si>
    <r>
      <t xml:space="preserve"> Неженка </t>
    </r>
    <r>
      <rPr>
        <sz val="9"/>
        <rFont val="Arial"/>
        <family val="2"/>
        <charset val="204"/>
      </rPr>
      <t>1,0г листов.,зелёный, сильноволнист. (Раннесп.. 40-45дн)</t>
    </r>
  </si>
  <si>
    <r>
      <t xml:space="preserve"> Детройт</t>
    </r>
    <r>
      <rPr>
        <sz val="9"/>
        <rFont val="Arial"/>
        <family val="2"/>
        <charset val="204"/>
      </rPr>
      <t xml:space="preserve">  5,0 г Уд.с. Семян больше (Среднеспелый 100-120 дн)</t>
    </r>
  </si>
  <si>
    <r>
      <t xml:space="preserve"> Винегрет </t>
    </r>
    <r>
      <rPr>
        <sz val="9"/>
        <color theme="1"/>
        <rFont val="Arial"/>
        <family val="2"/>
        <charset val="204"/>
      </rPr>
      <t>3,0г. (Среднеспелый до 130 дн)</t>
    </r>
  </si>
  <si>
    <r>
      <t xml:space="preserve"> Красный шар </t>
    </r>
    <r>
      <rPr>
        <b/>
        <i/>
        <sz val="9"/>
        <rFont val="Arial"/>
        <family val="2"/>
        <charset val="204"/>
      </rPr>
      <t>(Червона Кула)</t>
    </r>
    <r>
      <rPr>
        <sz val="9"/>
        <rFont val="Arial"/>
        <family val="2"/>
        <charset val="204"/>
      </rPr>
      <t xml:space="preserve"> 5,0 г Уд.сем. Сем.больше(Скороспелый 80-90 дн)</t>
    </r>
  </si>
  <si>
    <r>
      <t xml:space="preserve"> </t>
    </r>
    <r>
      <rPr>
        <b/>
        <sz val="9"/>
        <rFont val="Arial"/>
        <family val="2"/>
        <charset val="204"/>
      </rPr>
      <t>Козак</t>
    </r>
    <r>
      <rPr>
        <sz val="9"/>
        <rFont val="Arial"/>
        <family val="2"/>
        <charset val="204"/>
      </rPr>
      <t xml:space="preserve">, 5 г  (Раннеспелый  80-100 дн) </t>
    </r>
    <r>
      <rPr>
        <i/>
        <sz val="9"/>
        <color rgb="FFC00000"/>
        <rFont val="Arial"/>
        <family val="2"/>
        <charset val="204"/>
      </rPr>
      <t>корнеплод цилиндрический</t>
    </r>
  </si>
  <si>
    <r>
      <t xml:space="preserve"> Мона</t>
    </r>
    <r>
      <rPr>
        <sz val="9"/>
        <rFont val="Arial"/>
        <family val="2"/>
        <charset val="204"/>
      </rPr>
      <t xml:space="preserve"> 5,0 г (Среднеранний 62-105 дн)</t>
    </r>
    <r>
      <rPr>
        <sz val="9"/>
        <color rgb="FFC00000"/>
        <rFont val="Arial"/>
        <family val="2"/>
        <charset val="204"/>
      </rPr>
      <t xml:space="preserve"> </t>
    </r>
    <r>
      <rPr>
        <i/>
        <sz val="9"/>
        <color rgb="FFC00000"/>
        <rFont val="Arial"/>
        <family val="2"/>
        <charset val="204"/>
      </rPr>
      <t>корнеплод цилиндрический</t>
    </r>
  </si>
  <si>
    <r>
      <t xml:space="preserve"> Нежность </t>
    </r>
    <r>
      <rPr>
        <sz val="9"/>
        <rFont val="Arial"/>
        <family val="2"/>
        <charset val="204"/>
      </rPr>
      <t xml:space="preserve">3,0г.  (Среднеспелый 110-115 дн) </t>
    </r>
    <r>
      <rPr>
        <i/>
        <sz val="9"/>
        <color rgb="FFC00000"/>
        <rFont val="Arial"/>
        <family val="2"/>
        <charset val="204"/>
      </rPr>
      <t>корнеплод цилиндрический</t>
    </r>
  </si>
  <si>
    <r>
      <t xml:space="preserve"> </t>
    </r>
    <r>
      <rPr>
        <b/>
        <sz val="9"/>
        <rFont val="Arial"/>
        <family val="2"/>
        <charset val="204"/>
      </rPr>
      <t xml:space="preserve">Просто клад </t>
    </r>
    <r>
      <rPr>
        <sz val="9"/>
        <rFont val="Arial"/>
        <family val="2"/>
        <charset val="204"/>
      </rPr>
      <t xml:space="preserve">3,0г. (Скороспелый 95-100 дн) </t>
    </r>
    <r>
      <rPr>
        <i/>
        <sz val="9"/>
        <color rgb="FFC00000"/>
        <rFont val="Arial"/>
        <family val="2"/>
        <charset val="204"/>
      </rPr>
      <t>корнеплод цилиндрич</t>
    </r>
    <r>
      <rPr>
        <sz val="9"/>
        <color rgb="FFC00000"/>
        <rFont val="Arial"/>
        <family val="2"/>
        <charset val="204"/>
      </rPr>
      <t>еский</t>
    </r>
  </si>
  <si>
    <r>
      <t xml:space="preserve"> </t>
    </r>
    <r>
      <rPr>
        <b/>
        <sz val="9"/>
        <rFont val="Arial"/>
        <family val="2"/>
        <charset val="204"/>
      </rPr>
      <t>Цилиндра</t>
    </r>
    <r>
      <rPr>
        <sz val="9"/>
        <rFont val="Arial"/>
        <family val="2"/>
        <charset val="204"/>
      </rPr>
      <t xml:space="preserve">  5,0г  (Среднеспелый 120-130 дн) </t>
    </r>
    <r>
      <rPr>
        <i/>
        <sz val="9"/>
        <color rgb="FFC00000"/>
        <rFont val="Arial"/>
        <family val="2"/>
        <charset val="204"/>
      </rPr>
      <t>корнеплод цилиндрический</t>
    </r>
  </si>
  <si>
    <r>
      <t xml:space="preserve"> Эккендорфская  </t>
    </r>
    <r>
      <rPr>
        <sz val="9"/>
        <rFont val="Arial"/>
        <family val="2"/>
        <charset val="204"/>
      </rPr>
      <t>10,0г. жёлтая кормовая,(Среднеспелый 100-110 дн)</t>
    </r>
  </si>
  <si>
    <r>
      <t xml:space="preserve">Банан красный </t>
    </r>
    <r>
      <rPr>
        <sz val="9"/>
        <rFont val="Arial"/>
        <family val="2"/>
        <charset val="204"/>
      </rPr>
      <t xml:space="preserve"> 20шт. (Раннеспелый 105-110 дн., куст 70-100см, унив.грунт)</t>
    </r>
  </si>
  <si>
    <r>
      <rPr>
        <b/>
        <sz val="9"/>
        <rFont val="Arial"/>
        <family val="2"/>
        <charset val="204"/>
      </rPr>
      <t>Бенито F1</t>
    </r>
    <r>
      <rPr>
        <sz val="9"/>
        <rFont val="Arial"/>
        <family val="2"/>
        <charset val="204"/>
      </rPr>
      <t xml:space="preserve"> 10 шт. (Среднеранний  95-113,  куст 50-100см)</t>
    </r>
  </si>
  <si>
    <r>
      <rPr>
        <b/>
        <sz val="9"/>
        <rFont val="Arial"/>
        <family val="2"/>
      </rPr>
      <t>Бони ММ</t>
    </r>
    <r>
      <rPr>
        <sz val="9"/>
        <rFont val="Arial"/>
        <family val="2"/>
      </rPr>
      <t xml:space="preserve"> </t>
    </r>
    <r>
      <rPr>
        <sz val="8.5"/>
        <rFont val="Arial"/>
        <family val="2"/>
        <charset val="204"/>
      </rPr>
      <t xml:space="preserve"> </t>
    </r>
    <r>
      <rPr>
        <sz val="9"/>
        <rFont val="Arial"/>
        <family val="2"/>
        <charset val="204"/>
      </rPr>
      <t>серия 1+1 0,2 г (Ультраскороспел. 80-85 дн, куст 40-50см, откр. грунт)</t>
    </r>
  </si>
  <si>
    <r>
      <t xml:space="preserve"> </t>
    </r>
    <r>
      <rPr>
        <b/>
        <sz val="9"/>
        <rFont val="Arial"/>
        <family val="2"/>
        <charset val="204"/>
      </rPr>
      <t>Гармонист F1</t>
    </r>
    <r>
      <rPr>
        <sz val="9"/>
        <rFont val="Arial"/>
        <family val="2"/>
        <charset val="204"/>
      </rPr>
      <t xml:space="preserve"> серия Юбилейный, 25шт. (</t>
    </r>
    <r>
      <rPr>
        <sz val="9"/>
        <color rgb="FFC00000"/>
        <rFont val="Arial"/>
        <family val="2"/>
        <charset val="204"/>
      </rPr>
      <t>большой красочный пакет</t>
    </r>
    <r>
      <rPr>
        <sz val="9"/>
        <rFont val="Arial"/>
        <family val="2"/>
        <charset val="204"/>
      </rPr>
      <t>)</t>
    </r>
  </si>
  <si>
    <r>
      <t xml:space="preserve"> </t>
    </r>
    <r>
      <rPr>
        <b/>
        <sz val="9"/>
        <rFont val="Arial"/>
        <family val="2"/>
        <charset val="204"/>
      </rPr>
      <t>Кураж F1</t>
    </r>
    <r>
      <rPr>
        <sz val="9"/>
        <rFont val="Arial"/>
        <family val="2"/>
        <charset val="204"/>
      </rPr>
      <t xml:space="preserve"> </t>
    </r>
    <r>
      <rPr>
        <sz val="9"/>
        <color rgb="FFC00000"/>
        <rFont val="Arial"/>
        <family val="2"/>
        <charset val="204"/>
      </rPr>
      <t>сер.Юбилейный 25 шт</t>
    </r>
    <r>
      <rPr>
        <sz val="9"/>
        <rFont val="Arial"/>
        <family val="2"/>
        <charset val="204"/>
      </rPr>
      <t>. (Скоросп. 45-50 дн., тепл.)(</t>
    </r>
    <r>
      <rPr>
        <sz val="9"/>
        <color rgb="FFC00000"/>
        <rFont val="Arial"/>
        <family val="2"/>
        <charset val="204"/>
      </rPr>
      <t>больш.красоч.пакет</t>
    </r>
    <r>
      <rPr>
        <sz val="9"/>
        <rFont val="Arial"/>
        <family val="2"/>
        <charset val="204"/>
      </rPr>
      <t>)</t>
    </r>
  </si>
  <si>
    <r>
      <t xml:space="preserve"> Биг хата F1 </t>
    </r>
    <r>
      <rPr>
        <sz val="9"/>
        <rFont val="Arial"/>
        <family val="2"/>
        <charset val="204"/>
      </rPr>
      <t>5 шт.. (Среднеспелый  111-115 дн.индотем. куст до 2 м. теплич.)</t>
    </r>
  </si>
  <si>
    <r>
      <rPr>
        <b/>
        <sz val="9"/>
        <rFont val="Arial"/>
        <family val="2"/>
      </rPr>
      <t>Богата Хата F1</t>
    </r>
    <r>
      <rPr>
        <sz val="9"/>
        <rFont val="Arial"/>
        <family val="2"/>
      </rPr>
      <t xml:space="preserve"> </t>
    </r>
    <r>
      <rPr>
        <sz val="8.5"/>
        <rFont val="Arial"/>
        <family val="2"/>
        <charset val="204"/>
      </rPr>
      <t xml:space="preserve"> </t>
    </r>
    <r>
      <rPr>
        <sz val="9"/>
        <rFont val="Arial"/>
        <family val="2"/>
        <charset val="204"/>
      </rPr>
      <t xml:space="preserve"> 0,2 г (Раннеспел. 95-105 дн, куст 35-45 см, универс. грунт)</t>
    </r>
  </si>
  <si>
    <r>
      <t xml:space="preserve">Большая мамочка </t>
    </r>
    <r>
      <rPr>
        <sz val="9"/>
        <rFont val="Arial"/>
        <family val="2"/>
        <charset val="204"/>
      </rPr>
      <t xml:space="preserve"> 0,1г. (Ранний 85-95 дн. низкорослый)</t>
    </r>
  </si>
  <si>
    <r>
      <t xml:space="preserve"> </t>
    </r>
    <r>
      <rPr>
        <b/>
        <sz val="9"/>
        <rFont val="Arial"/>
        <family val="2"/>
        <charset val="204"/>
      </rPr>
      <t>Евпатор F1</t>
    </r>
    <r>
      <rPr>
        <sz val="9"/>
        <rFont val="Arial"/>
        <family val="2"/>
        <charset val="204"/>
      </rPr>
      <t xml:space="preserve"> серия 1+1;  25 шт.(среднеранний 106-110 дн. индотерм.,теплич.)</t>
    </r>
  </si>
  <si>
    <r>
      <t xml:space="preserve"> Елисей </t>
    </r>
    <r>
      <rPr>
        <sz val="9"/>
        <rFont val="Arial"/>
        <family val="2"/>
        <charset val="204"/>
      </rPr>
      <t>20 шт.(Раннеспелый  97-103 дн. откр. грунт)</t>
    </r>
  </si>
  <si>
    <r>
      <t xml:space="preserve"> Леопольд F1 </t>
    </r>
    <r>
      <rPr>
        <sz val="9"/>
        <rFont val="Arial"/>
        <family val="2"/>
        <charset val="204"/>
      </rPr>
      <t>серия 1+1 25 шт.(скоросп.90-95 дн.до 70см ,детемин,унив.гр.)</t>
    </r>
  </si>
  <si>
    <r>
      <t xml:space="preserve"> Перцевидный гигант </t>
    </r>
    <r>
      <rPr>
        <sz val="9"/>
        <rFont val="Arial"/>
        <family val="2"/>
        <charset val="204"/>
      </rPr>
      <t>20 шт. (Среднеспелый  111-115 дн., теплич. и откр. Грунт)</t>
    </r>
  </si>
  <si>
    <r>
      <t xml:space="preserve"> </t>
    </r>
    <r>
      <rPr>
        <b/>
        <sz val="9"/>
        <rFont val="Arial"/>
        <family val="2"/>
        <charset val="204"/>
      </rPr>
      <t>Юбилейный Тарасенко</t>
    </r>
    <r>
      <rPr>
        <b/>
        <sz val="9"/>
        <color indexed="12"/>
        <rFont val="Arial"/>
        <family val="2"/>
        <charset val="204"/>
      </rPr>
      <t xml:space="preserve"> </t>
    </r>
    <r>
      <rPr>
        <sz val="9"/>
        <rFont val="Arial"/>
        <family val="2"/>
        <charset val="204"/>
      </rPr>
      <t>20 шт. (Среднесп. 111-115 дн.индетерм.теплица, грунт)</t>
    </r>
  </si>
  <si>
    <r>
      <t xml:space="preserve">Подсолнечник </t>
    </r>
    <r>
      <rPr>
        <b/>
        <sz val="9"/>
        <rFont val="Arial"/>
        <family val="2"/>
        <charset val="204"/>
      </rPr>
      <t xml:space="preserve">Лакомка </t>
    </r>
    <r>
      <rPr>
        <sz val="9"/>
        <rFont val="Arial"/>
        <family val="2"/>
        <charset val="204"/>
      </rPr>
      <t>10г (Скороспелый 65-71 дн)</t>
    </r>
  </si>
  <si>
    <r>
      <t xml:space="preserve"> Лобелия </t>
    </r>
    <r>
      <rPr>
        <b/>
        <sz val="9"/>
        <rFont val="Arial"/>
        <family val="2"/>
        <charset val="204"/>
      </rPr>
      <t xml:space="preserve">Каскад </t>
    </r>
    <r>
      <rPr>
        <sz val="9"/>
        <rFont val="Arial"/>
        <family val="2"/>
        <charset val="204"/>
      </rPr>
      <t xml:space="preserve"> ампельная , смесь сортов 0,1г </t>
    </r>
    <r>
      <rPr>
        <b/>
        <i/>
        <sz val="9"/>
        <color indexed="10"/>
        <rFont val="Arial"/>
        <family val="2"/>
        <charset val="204"/>
      </rPr>
      <t xml:space="preserve"> </t>
    </r>
  </si>
  <si>
    <r>
      <t xml:space="preserve"> Лобелия </t>
    </r>
    <r>
      <rPr>
        <b/>
        <sz val="9"/>
        <rFont val="Arial"/>
        <family val="2"/>
        <charset val="204"/>
      </rPr>
      <t>Каскадная белая</t>
    </r>
    <r>
      <rPr>
        <sz val="9"/>
        <rFont val="Arial"/>
        <family val="2"/>
        <charset val="204"/>
      </rPr>
      <t xml:space="preserve"> ,  0,05 г </t>
    </r>
    <r>
      <rPr>
        <b/>
        <i/>
        <sz val="9"/>
        <color indexed="10"/>
        <rFont val="Arial"/>
        <family val="2"/>
        <charset val="204"/>
      </rPr>
      <t xml:space="preserve"> </t>
    </r>
  </si>
  <si>
    <r>
      <t xml:space="preserve"> Лобелия </t>
    </r>
    <r>
      <rPr>
        <b/>
        <sz val="9"/>
        <rFont val="Arial"/>
        <family val="2"/>
        <charset val="204"/>
      </rPr>
      <t>Каскадная пурпурно-красная</t>
    </r>
    <r>
      <rPr>
        <sz val="9"/>
        <rFont val="Arial"/>
        <family val="2"/>
        <charset val="204"/>
      </rPr>
      <t xml:space="preserve"> ,  0,05 г </t>
    </r>
    <r>
      <rPr>
        <b/>
        <i/>
        <sz val="9"/>
        <color indexed="10"/>
        <rFont val="Arial"/>
        <family val="2"/>
        <charset val="204"/>
      </rPr>
      <t xml:space="preserve"> </t>
    </r>
  </si>
  <si>
    <r>
      <t xml:space="preserve"> Лобелия </t>
    </r>
    <r>
      <rPr>
        <b/>
        <sz val="9"/>
        <rFont val="Arial"/>
        <family val="2"/>
        <charset val="204"/>
      </rPr>
      <t>Цветочный водопад</t>
    </r>
    <r>
      <rPr>
        <sz val="9"/>
        <rFont val="Arial"/>
        <family val="2"/>
        <charset val="204"/>
      </rPr>
      <t xml:space="preserve"> , ампельная, смесь сортов, 0,05г </t>
    </r>
  </si>
  <si>
    <r>
      <t xml:space="preserve"> Лобелия </t>
    </r>
    <r>
      <rPr>
        <b/>
        <sz val="9"/>
        <rFont val="Arial"/>
        <family val="2"/>
        <charset val="204"/>
      </rPr>
      <t>Маленькая фея</t>
    </r>
    <r>
      <rPr>
        <sz val="9"/>
        <rFont val="Arial"/>
        <family val="2"/>
        <charset val="204"/>
      </rPr>
      <t xml:space="preserve"> , смесь сортов  0,05 г </t>
    </r>
    <r>
      <rPr>
        <b/>
        <i/>
        <sz val="9"/>
        <color indexed="10"/>
        <rFont val="Arial"/>
        <family val="2"/>
        <charset val="204"/>
      </rPr>
      <t xml:space="preserve"> </t>
    </r>
  </si>
  <si>
    <r>
      <t xml:space="preserve"> Лобелия </t>
    </r>
    <r>
      <rPr>
        <b/>
        <sz val="9"/>
        <rFont val="Arial"/>
        <family val="2"/>
        <charset val="204"/>
      </rPr>
      <t>Сапфир</t>
    </r>
    <r>
      <rPr>
        <sz val="9"/>
        <rFont val="Arial"/>
        <family val="2"/>
        <charset val="204"/>
      </rPr>
      <t xml:space="preserve"> , ампельная,  0,05г </t>
    </r>
  </si>
  <si>
    <r>
      <t xml:space="preserve"> Лобелия </t>
    </r>
    <r>
      <rPr>
        <b/>
        <sz val="9"/>
        <rFont val="Arial"/>
        <family val="2"/>
        <charset val="204"/>
      </rPr>
      <t>Синий каскад</t>
    </r>
    <r>
      <rPr>
        <sz val="9"/>
        <rFont val="Arial"/>
        <family val="2"/>
        <charset val="204"/>
      </rPr>
      <t xml:space="preserve"> , ампельная,  0,01г </t>
    </r>
  </si>
  <si>
    <r>
      <t xml:space="preserve"> </t>
    </r>
    <r>
      <rPr>
        <sz val="9"/>
        <rFont val="Arial"/>
        <family val="2"/>
        <charset val="204"/>
      </rPr>
      <t xml:space="preserve">Анис овощной </t>
    </r>
    <r>
      <rPr>
        <b/>
        <sz val="9"/>
        <rFont val="Arial"/>
        <family val="2"/>
        <charset val="204"/>
      </rPr>
      <t xml:space="preserve">Айболит </t>
    </r>
    <r>
      <rPr>
        <sz val="9"/>
        <rFont val="Arial"/>
        <family val="2"/>
        <charset val="204"/>
      </rPr>
      <t>0,5 г.</t>
    </r>
  </si>
  <si>
    <r>
      <t xml:space="preserve"> Лаванда </t>
    </r>
    <r>
      <rPr>
        <b/>
        <sz val="9"/>
        <rFont val="Arial"/>
        <family val="2"/>
        <charset val="204"/>
      </rPr>
      <t xml:space="preserve">Южанка </t>
    </r>
    <r>
      <rPr>
        <sz val="9"/>
        <rFont val="Arial"/>
        <family val="2"/>
        <charset val="204"/>
      </rPr>
      <t xml:space="preserve">  0,1г </t>
    </r>
    <r>
      <rPr>
        <b/>
        <i/>
        <sz val="9"/>
        <color indexed="10"/>
        <rFont val="Arial"/>
        <family val="2"/>
        <charset val="204"/>
      </rPr>
      <t xml:space="preserve"> </t>
    </r>
  </si>
  <si>
    <r>
      <t xml:space="preserve"> Маттиола двурогая </t>
    </r>
    <r>
      <rPr>
        <b/>
        <sz val="9"/>
        <rFont val="Arial"/>
        <family val="2"/>
        <charset val="204"/>
      </rPr>
      <t xml:space="preserve">Летний вечер </t>
    </r>
    <r>
      <rPr>
        <sz val="9"/>
        <rFont val="Arial"/>
        <family val="2"/>
      </rPr>
      <t xml:space="preserve">1,0 г </t>
    </r>
    <r>
      <rPr>
        <sz val="11"/>
        <color theme="1"/>
        <rFont val="Calibri"/>
        <family val="2"/>
        <charset val="204"/>
        <scheme val="minor"/>
      </rPr>
      <t/>
    </r>
  </si>
  <si>
    <r>
      <t xml:space="preserve"> Бархатцы прямостоячие </t>
    </r>
    <r>
      <rPr>
        <b/>
        <sz val="9"/>
        <color theme="1"/>
        <rFont val="Arial"/>
        <family val="2"/>
        <charset val="204"/>
      </rPr>
      <t>Фантастика</t>
    </r>
    <r>
      <rPr>
        <sz val="9"/>
        <color theme="1"/>
        <rFont val="Arial"/>
        <family val="2"/>
        <charset val="204"/>
      </rPr>
      <t xml:space="preserve"> , смесь(Тагетес) 0,1 г</t>
    </r>
  </si>
  <si>
    <r>
      <t xml:space="preserve">Мята овощная </t>
    </r>
    <r>
      <rPr>
        <b/>
        <sz val="10"/>
        <rFont val="Times New Roman"/>
        <family val="1"/>
        <charset val="204"/>
      </rPr>
      <t xml:space="preserve">Карамелька </t>
    </r>
    <r>
      <rPr>
        <sz val="10"/>
        <rFont val="Times New Roman"/>
        <family val="1"/>
        <charset val="204"/>
      </rPr>
      <t>0,05 г.</t>
    </r>
  </si>
  <si>
    <t>Сербия</t>
  </si>
  <si>
    <r>
      <t xml:space="preserve">Мелисса лекарственная </t>
    </r>
    <r>
      <rPr>
        <b/>
        <sz val="9"/>
        <rFont val="Arial"/>
        <family val="2"/>
        <charset val="204"/>
      </rPr>
      <t>Лимонный бальзам</t>
    </r>
    <r>
      <rPr>
        <sz val="9"/>
        <rFont val="Arial"/>
        <family val="2"/>
        <charset val="204"/>
      </rPr>
      <t xml:space="preserve">  0,1 г </t>
    </r>
  </si>
  <si>
    <r>
      <t xml:space="preserve">Мята  </t>
    </r>
    <r>
      <rPr>
        <b/>
        <sz val="10"/>
        <rFont val="Times New Roman"/>
        <family val="1"/>
        <charset val="204"/>
      </rPr>
      <t xml:space="preserve">Ментол </t>
    </r>
    <r>
      <rPr>
        <sz val="10"/>
        <rFont val="Times New Roman"/>
        <family val="1"/>
        <charset val="204"/>
      </rPr>
      <t>0,05 г.</t>
    </r>
  </si>
  <si>
    <r>
      <t xml:space="preserve"> Неженка </t>
    </r>
    <r>
      <rPr>
        <sz val="9"/>
        <color theme="1"/>
        <rFont val="Arial"/>
        <family val="2"/>
        <charset val="204"/>
      </rPr>
      <t>0,5г листов.,зелёный, сильноволнист. (Раннесп.. 40-45дн)</t>
    </r>
  </si>
  <si>
    <t>Салат и микрозелень</t>
  </si>
  <si>
    <r>
      <rPr>
        <sz val="9"/>
        <rFont val="Arial"/>
        <family val="2"/>
        <charset val="204"/>
      </rPr>
      <t>Микрозелень</t>
    </r>
    <r>
      <rPr>
        <b/>
        <sz val="9"/>
        <rFont val="Arial"/>
        <family val="2"/>
        <charset val="204"/>
      </rPr>
      <t xml:space="preserve"> Базилик овощной </t>
    </r>
    <r>
      <rPr>
        <sz val="9"/>
        <rFont val="Arial"/>
        <family val="2"/>
        <charset val="204"/>
      </rPr>
      <t>5,0 г.</t>
    </r>
  </si>
  <si>
    <r>
      <rPr>
        <sz val="9"/>
        <rFont val="Arial"/>
        <family val="2"/>
        <charset val="204"/>
      </rPr>
      <t>Микрозелень</t>
    </r>
    <r>
      <rPr>
        <b/>
        <sz val="9"/>
        <rFont val="Arial"/>
        <family val="2"/>
        <charset val="204"/>
      </rPr>
      <t xml:space="preserve"> Кинза </t>
    </r>
    <r>
      <rPr>
        <sz val="9"/>
        <rFont val="Arial"/>
        <family val="2"/>
        <charset val="204"/>
      </rPr>
      <t>5,0 г.</t>
    </r>
  </si>
  <si>
    <r>
      <rPr>
        <sz val="9"/>
        <rFont val="Arial"/>
        <family val="2"/>
        <charset val="204"/>
      </rPr>
      <t>Микрозелень</t>
    </r>
    <r>
      <rPr>
        <b/>
        <sz val="9"/>
        <rFont val="Arial"/>
        <family val="2"/>
        <charset val="204"/>
      </rPr>
      <t xml:space="preserve"> Кресс-салат микс  </t>
    </r>
    <r>
      <rPr>
        <sz val="9"/>
        <rFont val="Arial"/>
        <family val="2"/>
        <charset val="204"/>
      </rPr>
      <t>5,0 г.</t>
    </r>
  </si>
  <si>
    <r>
      <rPr>
        <sz val="9"/>
        <rFont val="Arial"/>
        <family val="2"/>
        <charset val="204"/>
      </rPr>
      <t>Микрозелень</t>
    </r>
    <r>
      <rPr>
        <b/>
        <sz val="9"/>
        <rFont val="Arial"/>
        <family val="2"/>
        <charset val="204"/>
      </rPr>
      <t xml:space="preserve"> Руккола  </t>
    </r>
    <r>
      <rPr>
        <sz val="9"/>
        <rFont val="Arial"/>
        <family val="2"/>
        <charset val="204"/>
      </rPr>
      <t>5,0 г.</t>
    </r>
  </si>
  <si>
    <r>
      <t xml:space="preserve">Базилик </t>
    </r>
    <r>
      <rPr>
        <b/>
        <sz val="9"/>
        <rFont val="Arial"/>
        <family val="2"/>
        <charset val="204"/>
      </rPr>
      <t>Зеленый ароматный</t>
    </r>
    <r>
      <rPr>
        <sz val="9"/>
        <rFont val="Arial"/>
        <family val="2"/>
      </rPr>
      <t xml:space="preserve"> 10,0 г (Среднеранний 50дн.)</t>
    </r>
  </si>
  <si>
    <r>
      <t xml:space="preserve">Капуста белокоч. </t>
    </r>
    <r>
      <rPr>
        <b/>
        <sz val="9"/>
        <rFont val="Arial"/>
        <family val="2"/>
        <charset val="204"/>
      </rPr>
      <t xml:space="preserve">Июньская </t>
    </r>
    <r>
      <rPr>
        <sz val="9"/>
        <rFont val="Arial"/>
        <family val="2"/>
      </rPr>
      <t>25,0г. (описание см. выше)</t>
    </r>
  </si>
  <si>
    <r>
      <t xml:space="preserve">Морковь </t>
    </r>
    <r>
      <rPr>
        <b/>
        <sz val="9"/>
        <rFont val="Arial"/>
        <family val="2"/>
        <charset val="204"/>
      </rPr>
      <t xml:space="preserve">Витаминная 6 </t>
    </r>
    <r>
      <rPr>
        <sz val="9"/>
        <rFont val="Arial"/>
        <family val="2"/>
        <charset val="204"/>
      </rPr>
      <t>25,0 г (описание см. выше)</t>
    </r>
  </si>
  <si>
    <r>
      <t xml:space="preserve">Морковь </t>
    </r>
    <r>
      <rPr>
        <b/>
        <sz val="9"/>
        <rFont val="Arial"/>
        <family val="2"/>
        <charset val="204"/>
      </rPr>
      <t>Королева осени</t>
    </r>
    <r>
      <rPr>
        <sz val="9"/>
        <rFont val="Arial"/>
        <family val="2"/>
        <charset val="204"/>
      </rPr>
      <t xml:space="preserve"> 25,0 г (описание см. выше)</t>
    </r>
  </si>
  <si>
    <r>
      <t xml:space="preserve">Морковь </t>
    </r>
    <r>
      <rPr>
        <b/>
        <sz val="9"/>
        <rFont val="Arial"/>
        <family val="2"/>
        <charset val="204"/>
      </rPr>
      <t>Королева осени</t>
    </r>
    <r>
      <rPr>
        <sz val="9"/>
        <rFont val="Arial"/>
        <family val="2"/>
        <charset val="204"/>
      </rPr>
      <t xml:space="preserve"> 100,0 г (описание см. выше)</t>
    </r>
  </si>
  <si>
    <r>
      <t xml:space="preserve">Морковь </t>
    </r>
    <r>
      <rPr>
        <b/>
        <sz val="9"/>
        <rFont val="Arial"/>
        <family val="2"/>
        <charset val="204"/>
      </rPr>
      <t>Московская зимняя А 515</t>
    </r>
    <r>
      <rPr>
        <sz val="9"/>
        <rFont val="Arial"/>
        <family val="2"/>
        <charset val="204"/>
      </rPr>
      <t xml:space="preserve"> 25,0г(описание см. выше)</t>
    </r>
  </si>
  <si>
    <r>
      <t xml:space="preserve">Морковь </t>
    </r>
    <r>
      <rPr>
        <b/>
        <sz val="9"/>
        <rFont val="Arial"/>
        <family val="2"/>
        <charset val="204"/>
      </rPr>
      <t xml:space="preserve">Нантская 4 </t>
    </r>
    <r>
      <rPr>
        <sz val="9"/>
        <rFont val="Arial"/>
        <family val="2"/>
        <charset val="204"/>
      </rPr>
      <t xml:space="preserve"> 25,0г((описание см. выше)</t>
    </r>
  </si>
  <si>
    <r>
      <t>Огурец</t>
    </r>
    <r>
      <rPr>
        <b/>
        <sz val="9"/>
        <rFont val="Arial"/>
        <family val="2"/>
        <charset val="204"/>
      </rPr>
      <t xml:space="preserve"> Мурашка F1 </t>
    </r>
    <r>
      <rPr>
        <sz val="9"/>
        <rFont val="Arial"/>
        <family val="2"/>
      </rPr>
      <t>100 шт.корнишон(описание см. выше))</t>
    </r>
  </si>
  <si>
    <r>
      <t xml:space="preserve">Редис </t>
    </r>
    <r>
      <rPr>
        <b/>
        <sz val="9"/>
        <rFont val="Arial"/>
        <family val="2"/>
        <charset val="204"/>
      </rPr>
      <t>18 дней</t>
    </r>
    <r>
      <rPr>
        <sz val="9"/>
        <rFont val="Arial"/>
        <family val="2"/>
      </rPr>
      <t xml:space="preserve"> 100,0 г. (описание см. выше)</t>
    </r>
  </si>
  <si>
    <r>
      <t xml:space="preserve">Свекла  </t>
    </r>
    <r>
      <rPr>
        <b/>
        <sz val="9"/>
        <rFont val="Arial"/>
        <family val="2"/>
      </rPr>
      <t>Бордо 237</t>
    </r>
    <r>
      <rPr>
        <sz val="9"/>
        <rFont val="Arial"/>
        <family val="2"/>
      </rPr>
      <t xml:space="preserve">  25,0 г. (описание см. выше)</t>
    </r>
  </si>
  <si>
    <r>
      <t xml:space="preserve">Свекла  </t>
    </r>
    <r>
      <rPr>
        <b/>
        <sz val="9"/>
        <rFont val="Arial"/>
        <family val="2"/>
      </rPr>
      <t>Цилиндра</t>
    </r>
    <r>
      <rPr>
        <sz val="9"/>
        <rFont val="Arial"/>
        <family val="2"/>
      </rPr>
      <t xml:space="preserve">  25,0 г. (описание см. выше)</t>
    </r>
  </si>
  <si>
    <r>
      <t xml:space="preserve">Свекла  </t>
    </r>
    <r>
      <rPr>
        <b/>
        <sz val="9"/>
        <rFont val="Arial"/>
        <family val="2"/>
      </rPr>
      <t>Червона Кула(Красный шар)</t>
    </r>
    <r>
      <rPr>
        <sz val="9"/>
        <rFont val="Arial"/>
        <family val="2"/>
      </rPr>
      <t xml:space="preserve">  25,0 г. (описание см. выше))</t>
    </r>
  </si>
  <si>
    <r>
      <t xml:space="preserve">Огурец </t>
    </r>
    <r>
      <rPr>
        <b/>
        <sz val="9"/>
        <rFont val="Arial"/>
        <family val="2"/>
        <charset val="204"/>
      </rPr>
      <t xml:space="preserve">Конни F 1  </t>
    </r>
    <r>
      <rPr>
        <sz val="9"/>
        <rFont val="Arial"/>
        <family val="2"/>
        <charset val="204"/>
      </rPr>
      <t>0,25г  (Среднеранний,  47-50 дн, партенокарпический)</t>
    </r>
  </si>
  <si>
    <r>
      <t xml:space="preserve">Огурец </t>
    </r>
    <r>
      <rPr>
        <b/>
        <sz val="9"/>
        <rFont val="Arial"/>
        <family val="2"/>
        <charset val="204"/>
      </rPr>
      <t xml:space="preserve">Конни F 1  </t>
    </r>
    <r>
      <rPr>
        <sz val="9"/>
        <rFont val="Arial"/>
        <family val="2"/>
        <charset val="204"/>
      </rPr>
      <t>0,3г  (Среднеранний,  47-50 дн, партенокарпический)</t>
    </r>
  </si>
  <si>
    <r>
      <t xml:space="preserve">Огурец </t>
    </r>
    <r>
      <rPr>
        <b/>
        <sz val="9"/>
        <rFont val="Arial"/>
        <family val="2"/>
        <charset val="204"/>
      </rPr>
      <t xml:space="preserve">Любимец семьи F 1  </t>
    </r>
    <r>
      <rPr>
        <sz val="9"/>
        <rFont val="Arial"/>
        <family val="2"/>
        <charset val="204"/>
      </rPr>
      <t>0,25г  (Скороспелый  40-43 дн, партенокарпический)</t>
    </r>
  </si>
  <si>
    <r>
      <t xml:space="preserve"> Маринда F1</t>
    </r>
    <r>
      <rPr>
        <sz val="9"/>
        <rFont val="Arial"/>
        <family val="2"/>
      </rPr>
      <t xml:space="preserve"> 10 шт. корниш. (Раннеспелый 45-50 дн, универ. грунт.)</t>
    </r>
  </si>
  <si>
    <r>
      <t xml:space="preserve">Огурец </t>
    </r>
    <r>
      <rPr>
        <b/>
        <sz val="9"/>
        <rFont val="Arial"/>
        <family val="2"/>
        <charset val="204"/>
      </rPr>
      <t xml:space="preserve">Мурашка F 1  </t>
    </r>
    <r>
      <rPr>
        <sz val="9"/>
        <rFont val="Arial"/>
        <family val="2"/>
        <charset val="204"/>
      </rPr>
      <t>10 шт корнишон(Скороспелый 43-48 дн., откр. и закр. гру партенокарпич.)</t>
    </r>
  </si>
  <si>
    <r>
      <t xml:space="preserve">Огурец </t>
    </r>
    <r>
      <rPr>
        <b/>
        <sz val="9"/>
        <rFont val="Arial"/>
        <family val="2"/>
        <charset val="204"/>
      </rPr>
      <t xml:space="preserve">Щедрик F 1 </t>
    </r>
    <r>
      <rPr>
        <sz val="9"/>
        <rFont val="Arial"/>
        <family val="2"/>
        <charset val="204"/>
      </rPr>
      <t>10 шт пикуль(Скороспел. 45-48 дн, откр. и защ-м грунт партенокарпич.)</t>
    </r>
  </si>
  <si>
    <r>
      <t xml:space="preserve">Редис </t>
    </r>
    <r>
      <rPr>
        <b/>
        <sz val="9"/>
        <rFont val="Arial"/>
        <family val="2"/>
        <charset val="204"/>
      </rPr>
      <t xml:space="preserve">Рубин </t>
    </r>
    <r>
      <rPr>
        <sz val="9"/>
        <rFont val="Arial"/>
        <family val="2"/>
        <charset val="204"/>
      </rPr>
      <t>3 г.Уд.с,  (Раннеспелый 26-28 дн)</t>
    </r>
  </si>
  <si>
    <r>
      <t xml:space="preserve"> </t>
    </r>
    <r>
      <rPr>
        <b/>
        <sz val="9"/>
        <rFont val="Arial"/>
        <family val="2"/>
        <charset val="204"/>
      </rPr>
      <t>Королева осени</t>
    </r>
    <r>
      <rPr>
        <sz val="9"/>
        <rFont val="Arial"/>
        <family val="2"/>
        <charset val="204"/>
      </rPr>
      <t xml:space="preserve">  гранулир.,300 шт.,гель  (Позднеспелый 120-130 дн)</t>
    </r>
  </si>
  <si>
    <r>
      <t xml:space="preserve">Салат </t>
    </r>
    <r>
      <rPr>
        <b/>
        <sz val="9"/>
        <rFont val="Arial"/>
        <family val="2"/>
        <charset val="204"/>
      </rPr>
      <t xml:space="preserve">Домино </t>
    </r>
    <r>
      <rPr>
        <sz val="9"/>
        <rFont val="Arial"/>
        <family val="2"/>
        <charset val="204"/>
      </rPr>
      <t>1,0 г.зелёно-желтый автор. (Среднеспелый 55-60 дн)</t>
    </r>
  </si>
  <si>
    <r>
      <t xml:space="preserve">Салат </t>
    </r>
    <r>
      <rPr>
        <b/>
        <sz val="9"/>
        <rFont val="Arial"/>
        <family val="2"/>
        <charset val="204"/>
      </rPr>
      <t xml:space="preserve">Колобок </t>
    </r>
    <r>
      <rPr>
        <sz val="9"/>
        <rFont val="Arial"/>
        <family val="2"/>
        <charset val="204"/>
      </rPr>
      <t>кочанный (тип Айсберг), 0,5г  (Позднеспелый  70-90 дн)</t>
    </r>
  </si>
  <si>
    <r>
      <t xml:space="preserve">Семена срок реализации 12.2022  Скидка - </t>
    </r>
    <r>
      <rPr>
        <b/>
        <sz val="20"/>
        <color rgb="FFC00000"/>
        <rFont val="Times New Roman"/>
        <family val="1"/>
        <charset val="204"/>
      </rPr>
      <t xml:space="preserve">30% </t>
    </r>
    <r>
      <rPr>
        <b/>
        <sz val="16"/>
        <color rgb="FFC00000"/>
        <rFont val="Times New Roman"/>
        <family val="1"/>
        <charset val="204"/>
      </rPr>
      <t>отпускается со склада г. Гродно</t>
    </r>
  </si>
  <si>
    <r>
      <t xml:space="preserve">Огурец </t>
    </r>
    <r>
      <rPr>
        <b/>
        <sz val="9"/>
        <rFont val="Arial"/>
        <family val="2"/>
        <charset val="204"/>
      </rPr>
      <t xml:space="preserve">Заначка F1 </t>
    </r>
    <r>
      <rPr>
        <sz val="9"/>
        <rFont val="Arial"/>
        <family val="2"/>
      </rPr>
      <t>100 шт. корнишон(Ультроран.38-40 дн.,пчелооп.,откр.грунт)</t>
    </r>
  </si>
  <si>
    <r>
      <t xml:space="preserve">Томат </t>
    </r>
    <r>
      <rPr>
        <b/>
        <sz val="9"/>
        <rFont val="Arial"/>
        <family val="2"/>
        <charset val="204"/>
      </rPr>
      <t xml:space="preserve">Благовест F 1 </t>
    </r>
    <r>
      <rPr>
        <sz val="9"/>
        <rFont val="Arial"/>
        <family val="2"/>
        <charset val="204"/>
      </rPr>
      <t>серия 1+1/25 шт.автор.</t>
    </r>
  </si>
  <si>
    <r>
      <t xml:space="preserve">Томат </t>
    </r>
    <r>
      <rPr>
        <b/>
        <sz val="9"/>
        <rFont val="Arial"/>
        <family val="2"/>
        <charset val="204"/>
      </rPr>
      <t xml:space="preserve">Благовест F 1 </t>
    </r>
    <r>
      <rPr>
        <sz val="9"/>
        <rFont val="Arial"/>
        <family val="2"/>
        <charset val="204"/>
      </rPr>
      <t>12 шт.автор.(Раннесп.100-101дн, куст 160-180см, тепл.самооп.)</t>
    </r>
  </si>
  <si>
    <r>
      <t xml:space="preserve">Томат </t>
    </r>
    <r>
      <rPr>
        <b/>
        <sz val="9"/>
        <rFont val="Arial"/>
        <family val="2"/>
        <charset val="204"/>
      </rPr>
      <t xml:space="preserve">Благовест F 1 </t>
    </r>
    <r>
      <rPr>
        <sz val="9"/>
        <rFont val="Arial"/>
        <family val="2"/>
        <charset val="204"/>
      </rPr>
      <t>100 шт.автор.( один из самых высокоуражайных гибридов для теплиц)</t>
    </r>
  </si>
  <si>
    <r>
      <t xml:space="preserve">Томат </t>
    </r>
    <r>
      <rPr>
        <b/>
        <sz val="9"/>
        <rFont val="Arial"/>
        <family val="2"/>
        <charset val="204"/>
      </rPr>
      <t xml:space="preserve">Гамаюн F 1 </t>
    </r>
    <r>
      <rPr>
        <sz val="9"/>
        <rFont val="Arial"/>
        <family val="2"/>
        <charset val="204"/>
      </rPr>
      <t xml:space="preserve">12 шт.(Среднеранний 107-110 дн, куст 105-200см, теплич.)  </t>
    </r>
  </si>
  <si>
    <r>
      <t xml:space="preserve">Томат </t>
    </r>
    <r>
      <rPr>
        <b/>
        <sz val="9"/>
        <rFont val="Arial"/>
        <family val="2"/>
        <charset val="204"/>
      </rPr>
      <t xml:space="preserve">Детская сладость </t>
    </r>
    <r>
      <rPr>
        <sz val="9"/>
        <rFont val="Arial"/>
        <family val="2"/>
        <charset val="204"/>
      </rPr>
      <t xml:space="preserve">0,1г Уд.с.(Суперранний 80-85 дн, куст 50-60см, открытый грунт) </t>
    </r>
  </si>
  <si>
    <r>
      <t xml:space="preserve">Томат </t>
    </r>
    <r>
      <rPr>
        <b/>
        <sz val="9"/>
        <rFont val="Arial"/>
        <family val="2"/>
        <charset val="204"/>
      </rPr>
      <t xml:space="preserve">Киржач F 1 </t>
    </r>
    <r>
      <rPr>
        <sz val="9"/>
        <rFont val="Arial"/>
        <family val="2"/>
        <charset val="204"/>
      </rPr>
      <t>0,1 г. автор.(Среднеспел. 110-115 дн, индетерминант., теплич.)</t>
    </r>
  </si>
  <si>
    <r>
      <t xml:space="preserve">Томат </t>
    </r>
    <r>
      <rPr>
        <b/>
        <sz val="9"/>
        <rFont val="Arial"/>
        <family val="2"/>
        <charset val="204"/>
      </rPr>
      <t xml:space="preserve">Краснобай F 1 </t>
    </r>
    <r>
      <rPr>
        <sz val="9"/>
        <rFont val="Arial"/>
        <family val="2"/>
        <charset val="204"/>
      </rPr>
      <t>12 шт. автор.(Среднепоздн 115-120 дн, индетерминант., теплич)</t>
    </r>
  </si>
  <si>
    <r>
      <t xml:space="preserve">Томат </t>
    </r>
    <r>
      <rPr>
        <b/>
        <sz val="9"/>
        <rFont val="Arial"/>
        <family val="2"/>
        <charset val="204"/>
      </rPr>
      <t xml:space="preserve">Портленд F 1 </t>
    </r>
    <r>
      <rPr>
        <sz val="9"/>
        <rFont val="Arial"/>
        <family val="2"/>
        <charset val="204"/>
      </rPr>
      <t xml:space="preserve">12 шт. автор.(Среднеранний 108-110 дн, куст до 105см, тепличный) </t>
    </r>
  </si>
  <si>
    <r>
      <t xml:space="preserve">Томат </t>
    </r>
    <r>
      <rPr>
        <b/>
        <sz val="9"/>
        <rFont val="Arial"/>
        <family val="2"/>
        <charset val="204"/>
      </rPr>
      <t xml:space="preserve">Хохлома F 1 </t>
    </r>
    <r>
      <rPr>
        <sz val="9"/>
        <rFont val="Arial"/>
        <family val="2"/>
        <charset val="204"/>
      </rPr>
      <t xml:space="preserve">сер.1+1/0,2г. автор.(Среднеспелый 111-115 дн, куст более 200см, тепличн.) </t>
    </r>
  </si>
  <si>
    <r>
      <t xml:space="preserve">Томат </t>
    </r>
    <r>
      <rPr>
        <b/>
        <sz val="9"/>
        <rFont val="Arial"/>
        <family val="2"/>
        <charset val="204"/>
      </rPr>
      <t xml:space="preserve">Чухломаа F1 </t>
    </r>
    <r>
      <rPr>
        <sz val="9"/>
        <rFont val="Arial"/>
        <family val="2"/>
        <charset val="204"/>
      </rPr>
      <t>сер.1+1/0,2г. автор.  (Среднеспелый 111-115 дн,индетерм. теплица)</t>
    </r>
  </si>
  <si>
    <r>
      <t xml:space="preserve">Фасоль вьющаяся </t>
    </r>
    <r>
      <rPr>
        <b/>
        <sz val="9"/>
        <rFont val="Arial"/>
        <family val="2"/>
        <charset val="204"/>
      </rPr>
      <t xml:space="preserve">Блюхильда </t>
    </r>
    <r>
      <rPr>
        <sz val="9"/>
        <rFont val="Arial"/>
        <family val="2"/>
        <charset val="204"/>
      </rPr>
      <t xml:space="preserve">5г. (бел., до 3м) (спарж.)  (Среднесп. 65-70 дн.) </t>
    </r>
  </si>
  <si>
    <r>
      <t xml:space="preserve">Фасоль </t>
    </r>
    <r>
      <rPr>
        <b/>
        <sz val="9"/>
        <rFont val="Arial"/>
        <family val="2"/>
        <charset val="204"/>
      </rPr>
      <t>Виолетта</t>
    </r>
    <r>
      <rPr>
        <sz val="9"/>
        <rFont val="Arial"/>
        <family val="2"/>
        <charset val="204"/>
      </rPr>
      <t xml:space="preserve"> 5г.(бел., вьющаяся) (спарж.)  (Среднеспелый сорт 55-60 дн.)</t>
    </r>
  </si>
  <si>
    <r>
      <t xml:space="preserve">Фасоль овощная </t>
    </r>
    <r>
      <rPr>
        <b/>
        <sz val="9"/>
        <rFont val="Arial"/>
        <family val="2"/>
        <charset val="204"/>
      </rPr>
      <t xml:space="preserve">Маска </t>
    </r>
    <r>
      <rPr>
        <sz val="9"/>
        <rFont val="Arial"/>
        <family val="2"/>
        <charset val="204"/>
      </rPr>
      <t>5г. (бел.) (спарж. куст до 60 см.) (Среднесп. 65-70 дн.)</t>
    </r>
  </si>
  <si>
    <r>
      <t xml:space="preserve">Фасоль овощная </t>
    </r>
    <r>
      <rPr>
        <b/>
        <sz val="9"/>
        <rFont val="Arial"/>
        <family val="2"/>
        <charset val="204"/>
      </rPr>
      <t xml:space="preserve">Виолетта </t>
    </r>
    <r>
      <rPr>
        <sz val="9"/>
        <rFont val="Arial"/>
        <family val="2"/>
        <charset val="204"/>
      </rPr>
      <t>5г.(бел., вьющаяся) (спарж.)  (Среднеранний сорт 55-60 дн.)</t>
    </r>
  </si>
  <si>
    <r>
      <t xml:space="preserve">Трава для грызунов </t>
    </r>
    <r>
      <rPr>
        <b/>
        <sz val="9"/>
        <rFont val="Arial"/>
        <family val="2"/>
        <charset val="204"/>
      </rPr>
      <t>Хрум-хрум</t>
    </r>
    <r>
      <rPr>
        <sz val="9"/>
        <rFont val="Arial"/>
        <family val="2"/>
        <charset val="204"/>
      </rPr>
      <t>10 г.незам. добавка в рацион хомячков, мор.свинок,кролик.и др.</t>
    </r>
  </si>
  <si>
    <r>
      <t xml:space="preserve">Томат </t>
    </r>
    <r>
      <rPr>
        <b/>
        <sz val="9"/>
        <rFont val="Arial"/>
        <family val="2"/>
        <charset val="204"/>
      </rPr>
      <t xml:space="preserve">Блеск F 1 </t>
    </r>
    <r>
      <rPr>
        <sz val="9"/>
        <rFont val="Arial"/>
        <family val="2"/>
        <charset val="204"/>
      </rPr>
      <t>15шт.  (Раннеспелый 105-110 дн. куст до 200 см. тепл. грунт)  серия "</t>
    </r>
    <r>
      <rPr>
        <sz val="9"/>
        <color rgb="FFFF0000"/>
        <rFont val="Arial"/>
        <family val="2"/>
        <charset val="204"/>
      </rPr>
      <t>Пропуск в мир высокого урожая", отборные семена</t>
    </r>
  </si>
  <si>
    <r>
      <t xml:space="preserve">Томат </t>
    </r>
    <r>
      <rPr>
        <b/>
        <sz val="9"/>
        <rFont val="Arial"/>
        <family val="2"/>
        <charset val="204"/>
      </rPr>
      <t xml:space="preserve">Везунчик F 1 </t>
    </r>
    <r>
      <rPr>
        <sz val="9"/>
        <rFont val="Arial"/>
        <family val="2"/>
        <charset val="204"/>
      </rPr>
      <t>10 шт. (Ультраскороспел. 82-87 дн, куст 65-70 см,закр. и откр. грунт)  серия "</t>
    </r>
    <r>
      <rPr>
        <sz val="9"/>
        <color rgb="FFFF0000"/>
        <rFont val="Arial"/>
        <family val="2"/>
        <charset val="204"/>
      </rPr>
      <t>Пропуск в мир высокого урожая", отборные семена</t>
    </r>
  </si>
  <si>
    <r>
      <t xml:space="preserve">Томат </t>
    </r>
    <r>
      <rPr>
        <b/>
        <sz val="9"/>
        <rFont val="Arial"/>
        <family val="2"/>
        <charset val="204"/>
      </rPr>
      <t>Минин</t>
    </r>
    <r>
      <rPr>
        <sz val="9"/>
        <rFont val="Arial"/>
        <family val="2"/>
        <charset val="204"/>
      </rPr>
      <t xml:space="preserve"> F 1 15шт. (Раннеспелый 95-100 дн., куст 80-90 см., закр. и откр. грунт) серия </t>
    </r>
    <r>
      <rPr>
        <sz val="9"/>
        <color rgb="FFFF0000"/>
        <rFont val="Arial"/>
        <family val="2"/>
        <charset val="204"/>
      </rPr>
      <t>"Пропуск в мир высокого урожая", отборные семена</t>
    </r>
  </si>
  <si>
    <r>
      <t>белокоч.</t>
    </r>
    <r>
      <rPr>
        <b/>
        <sz val="9"/>
        <rFont val="Arial"/>
        <family val="2"/>
        <charset val="204"/>
      </rPr>
      <t xml:space="preserve"> Июньская</t>
    </r>
    <r>
      <rPr>
        <sz val="9"/>
        <rFont val="Arial"/>
        <family val="2"/>
        <charset val="204"/>
      </rPr>
      <t xml:space="preserve">  1,5 г (Раннеспелый 117 дн) </t>
    </r>
  </si>
  <si>
    <r>
      <t xml:space="preserve">Огурец </t>
    </r>
    <r>
      <rPr>
        <b/>
        <sz val="9"/>
        <rFont val="Arial"/>
        <family val="2"/>
        <charset val="204"/>
      </rPr>
      <t xml:space="preserve">Щедрик F 1 </t>
    </r>
    <r>
      <rPr>
        <sz val="9"/>
        <rFont val="Arial"/>
        <family val="2"/>
        <charset val="204"/>
      </rPr>
      <t>100 шт пикуль(Скороспел. 45-48 дн, откр. и защ-м грунт партенокарпич.)</t>
    </r>
  </si>
  <si>
    <r>
      <t xml:space="preserve">Земляника </t>
    </r>
    <r>
      <rPr>
        <b/>
        <sz val="9"/>
        <rFont val="Arial"/>
        <family val="2"/>
        <charset val="204"/>
      </rPr>
      <t xml:space="preserve">Руяна  ремонтантная безусая* </t>
    </r>
    <r>
      <rPr>
        <sz val="9"/>
        <rFont val="Arial"/>
        <family val="2"/>
        <charset val="204"/>
      </rPr>
      <t>0,03 г</t>
    </r>
  </si>
  <si>
    <r>
      <t xml:space="preserve"> Ночка F1 </t>
    </r>
    <r>
      <rPr>
        <sz val="9"/>
        <rFont val="Arial"/>
        <family val="2"/>
        <charset val="204"/>
      </rPr>
      <t>15 шт. сладкий (Среднепоздний 135-140 дн. ярко красн.)</t>
    </r>
  </si>
  <si>
    <r>
      <t xml:space="preserve">Перец </t>
    </r>
    <r>
      <rPr>
        <b/>
        <sz val="9"/>
        <rFont val="Arial"/>
        <family val="2"/>
        <charset val="204"/>
      </rPr>
      <t xml:space="preserve">Ночка F 1 </t>
    </r>
    <r>
      <rPr>
        <sz val="9"/>
        <rFont val="Arial"/>
        <family val="2"/>
        <charset val="204"/>
      </rPr>
      <t>15 шт. автор. сладкий (Среднепоздний 135-140 дн. ярко красн.)</t>
    </r>
  </si>
  <si>
    <r>
      <t xml:space="preserve">Свекла </t>
    </r>
    <r>
      <rPr>
        <b/>
        <sz val="9"/>
        <rFont val="Arial"/>
        <family val="2"/>
        <charset val="204"/>
      </rPr>
      <t xml:space="preserve">Славянка </t>
    </r>
    <r>
      <rPr>
        <sz val="9"/>
        <rFont val="Arial"/>
        <family val="2"/>
        <charset val="204"/>
      </rPr>
      <t xml:space="preserve">2,0г. Серия Русский вкус (Позднеспелый 125-130 дн) </t>
    </r>
    <r>
      <rPr>
        <sz val="9"/>
        <color rgb="FFFF0000"/>
        <rFont val="Arial"/>
        <family val="2"/>
        <charset val="204"/>
      </rPr>
      <t>корнеплод цилиндр.</t>
    </r>
  </si>
  <si>
    <r>
      <t xml:space="preserve">Перец </t>
    </r>
    <r>
      <rPr>
        <b/>
        <sz val="9"/>
        <rFont val="Arial"/>
        <family val="2"/>
        <charset val="204"/>
      </rPr>
      <t xml:space="preserve">Подарок Молдовы </t>
    </r>
    <r>
      <rPr>
        <sz val="9"/>
        <rFont val="Arial"/>
        <family val="2"/>
        <charset val="204"/>
      </rPr>
      <t>0,3 г.Уд.с,  сладкий (Среднеранний 119-124 дн. тёмно красн.)</t>
    </r>
  </si>
  <si>
    <r>
      <t xml:space="preserve"> г.Брест: тел.8-0296-805-842,8-0162-29-25-88; тел/ факс 29-19-93 ; </t>
    </r>
    <r>
      <rPr>
        <b/>
        <i/>
        <sz val="14"/>
        <color indexed="12"/>
        <rFont val="Times New Roman"/>
        <family val="1"/>
        <charset val="204"/>
      </rPr>
      <t>e-mail: leonidtrion @ mail.ru</t>
    </r>
    <r>
      <rPr>
        <b/>
        <i/>
        <sz val="14"/>
        <rFont val="Times New Roman"/>
        <family val="1"/>
        <charset val="204"/>
      </rPr>
      <t>;</t>
    </r>
  </si>
  <si>
    <r>
      <t xml:space="preserve">Огурец </t>
    </r>
    <r>
      <rPr>
        <b/>
        <sz val="9"/>
        <rFont val="Arial"/>
        <family val="2"/>
        <charset val="204"/>
      </rPr>
      <t xml:space="preserve">Кузя F 1  </t>
    </r>
    <r>
      <rPr>
        <sz val="9"/>
        <rFont val="Arial"/>
        <family val="2"/>
        <charset val="204"/>
      </rPr>
      <t>10 шт. унив. пикуль-корниш. (Раннеспелый, 38-42 дн., грунт унив.)</t>
    </r>
  </si>
  <si>
    <r>
      <t xml:space="preserve">Бобы овощные </t>
    </r>
    <r>
      <rPr>
        <b/>
        <sz val="9"/>
        <rFont val="Arial"/>
        <family val="2"/>
        <charset val="204"/>
      </rPr>
      <t xml:space="preserve">Белорусские </t>
    </r>
    <r>
      <rPr>
        <sz val="9"/>
        <rFont val="Arial"/>
        <family val="2"/>
        <charset val="204"/>
      </rPr>
      <t>10 г. (среднеспелый  90-110 дн)</t>
    </r>
  </si>
  <si>
    <r>
      <t xml:space="preserve">Петрушка корневая </t>
    </r>
    <r>
      <rPr>
        <b/>
        <sz val="9"/>
        <rFont val="Arial"/>
        <family val="2"/>
        <charset val="204"/>
      </rPr>
      <t xml:space="preserve">Сахарная </t>
    </r>
    <r>
      <rPr>
        <sz val="9"/>
        <rFont val="Arial"/>
        <family val="2"/>
        <charset val="204"/>
      </rPr>
      <t xml:space="preserve"> 2г. (Скороспелый  97-103 дн.)</t>
    </r>
  </si>
  <si>
    <r>
      <t xml:space="preserve">Капуста цветная </t>
    </r>
    <r>
      <rPr>
        <b/>
        <sz val="9"/>
        <rFont val="Arial"/>
        <family val="2"/>
        <charset val="204"/>
      </rPr>
      <t>Мовир 74</t>
    </r>
    <r>
      <rPr>
        <sz val="9"/>
        <rFont val="Arial"/>
        <family val="2"/>
        <charset val="204"/>
      </rPr>
      <t xml:space="preserve">   0,3 г (Скороспелый 70-96 дн)</t>
    </r>
  </si>
  <si>
    <r>
      <t xml:space="preserve">Морковь </t>
    </r>
    <r>
      <rPr>
        <b/>
        <sz val="9"/>
        <rFont val="Arial"/>
        <family val="2"/>
        <charset val="204"/>
      </rPr>
      <t xml:space="preserve">Нантская 4 </t>
    </r>
    <r>
      <rPr>
        <sz val="9"/>
        <rFont val="Arial"/>
        <family val="2"/>
        <charset val="204"/>
      </rPr>
      <t xml:space="preserve"> 4,0 г. Уд. Сем. Семян больше(Среднеспелый 78-108 дн)</t>
    </r>
  </si>
  <si>
    <r>
      <t xml:space="preserve">Огурец </t>
    </r>
    <r>
      <rPr>
        <b/>
        <sz val="9"/>
        <rFont val="Arial"/>
        <family val="2"/>
        <charset val="204"/>
      </rPr>
      <t xml:space="preserve">Пыжик F 1 </t>
    </r>
    <r>
      <rPr>
        <sz val="9"/>
        <rFont val="Arial"/>
        <family val="2"/>
        <charset val="204"/>
      </rPr>
      <t>серия 1+1; 20 шт пикуль (Скороспелый  45-48 дн,  теплич.)</t>
    </r>
  </si>
  <si>
    <r>
      <t xml:space="preserve">Огурец </t>
    </r>
    <r>
      <rPr>
        <b/>
        <sz val="9"/>
        <rFont val="Arial"/>
        <family val="2"/>
        <charset val="204"/>
      </rPr>
      <t xml:space="preserve">Пасамонте F 1 </t>
    </r>
    <r>
      <rPr>
        <sz val="9"/>
        <rFont val="Arial"/>
        <family val="2"/>
        <charset val="204"/>
      </rPr>
      <t xml:space="preserve"> 0,3 г .корниш.(Ранний 40-42 дн. тепл. и откр. грунт)</t>
    </r>
  </si>
  <si>
    <r>
      <t xml:space="preserve">Огурец </t>
    </r>
    <r>
      <rPr>
        <b/>
        <sz val="9"/>
        <rFont val="Arial"/>
        <family val="2"/>
        <charset val="204"/>
      </rPr>
      <t>Ухажер F1</t>
    </r>
    <r>
      <rPr>
        <sz val="9"/>
        <rFont val="Arial"/>
        <family val="2"/>
        <charset val="204"/>
      </rPr>
      <t xml:space="preserve">  10 шт.(Среднепоздний 55-60 дн, тепличный)</t>
    </r>
  </si>
  <si>
    <r>
      <t xml:space="preserve">Томат </t>
    </r>
    <r>
      <rPr>
        <b/>
        <sz val="9"/>
        <rFont val="Arial"/>
        <family val="2"/>
        <charset val="204"/>
      </rPr>
      <t xml:space="preserve">Верлиока F1 </t>
    </r>
    <r>
      <rPr>
        <sz val="9"/>
        <rFont val="Arial"/>
        <family val="2"/>
        <charset val="204"/>
      </rPr>
      <t>серия 1+1 24 шт (Раннеспел. 101-105 дн, куст100-105см, теплич.)</t>
    </r>
  </si>
  <si>
    <r>
      <t xml:space="preserve">Капуста белокоч. </t>
    </r>
    <r>
      <rPr>
        <b/>
        <sz val="9"/>
        <rFont val="Arial"/>
        <family val="2"/>
        <charset val="204"/>
      </rPr>
      <t xml:space="preserve">Июньская </t>
    </r>
    <r>
      <rPr>
        <sz val="9"/>
        <rFont val="Arial"/>
        <family val="2"/>
        <charset val="204"/>
      </rPr>
      <t xml:space="preserve"> 1,5 г (Раннеспелый 117 дн) </t>
    </r>
  </si>
  <si>
    <r>
      <rPr>
        <b/>
        <sz val="9"/>
        <rFont val="Arial"/>
        <family val="2"/>
        <charset val="204"/>
      </rPr>
      <t xml:space="preserve">Али-Баба </t>
    </r>
    <r>
      <rPr>
        <sz val="9"/>
        <rFont val="Arial"/>
        <family val="2"/>
        <charset val="204"/>
      </rPr>
      <t>(Раннеспелый)  ремонтантная, 0,04 г</t>
    </r>
  </si>
  <si>
    <r>
      <t xml:space="preserve"> Карамелька </t>
    </r>
    <r>
      <rPr>
        <sz val="9"/>
        <rFont val="Arial"/>
        <family val="2"/>
        <charset val="204"/>
      </rPr>
      <t>гранулир.,300 шт.,драже  (Раннеспелый 70-110 дн)</t>
    </r>
  </si>
  <si>
    <r>
      <t xml:space="preserve"> Нантская 4</t>
    </r>
    <r>
      <rPr>
        <sz val="9"/>
        <rFont val="Arial"/>
        <family val="2"/>
        <charset val="204"/>
      </rPr>
      <t xml:space="preserve">  гранулир.,300 шт.,драже  (Среднеспелый 78-108 дн)</t>
    </r>
  </si>
  <si>
    <r>
      <t xml:space="preserve"> Внучок F1 </t>
    </r>
    <r>
      <rPr>
        <sz val="9"/>
        <rFont val="Arial"/>
        <family val="2"/>
        <charset val="204"/>
      </rPr>
      <t>0,25г. (Скороспелый 40-42 дн)</t>
    </r>
  </si>
  <si>
    <r>
      <t xml:space="preserve"> Всё пучком F1 </t>
    </r>
    <r>
      <rPr>
        <sz val="9"/>
        <rFont val="Arial"/>
        <family val="2"/>
        <charset val="204"/>
      </rPr>
      <t>10 шт. (Раннеспелый 40-45 дн., универс. грунт)</t>
    </r>
  </si>
  <si>
    <r>
      <t xml:space="preserve"> Китайский долгожитель  F1</t>
    </r>
    <r>
      <rPr>
        <sz val="9"/>
        <rFont val="Arial"/>
        <family val="2"/>
        <charset val="204"/>
      </rPr>
      <t>, 10 шт. (Раннеспелый 45-50 универс. грунт)</t>
    </r>
  </si>
  <si>
    <r>
      <t xml:space="preserve"> Меренга F1 </t>
    </r>
    <r>
      <rPr>
        <sz val="9"/>
        <rFont val="Arial"/>
        <family val="2"/>
        <charset val="204"/>
      </rPr>
      <t>10 шт. корниш. (Ультроскор. 38-40 дн, универс. грунт)</t>
    </r>
  </si>
  <si>
    <r>
      <t xml:space="preserve"> </t>
    </r>
    <r>
      <rPr>
        <b/>
        <sz val="9"/>
        <rFont val="Arial"/>
        <family val="2"/>
        <charset val="204"/>
      </rPr>
      <t>Пучковый семейка  F1</t>
    </r>
    <r>
      <rPr>
        <sz val="9"/>
        <rFont val="Arial"/>
        <family val="2"/>
        <charset val="204"/>
      </rPr>
      <t xml:space="preserve">  10 шт.(Раннеспелый 45-50 дн, универ.грунт.)</t>
    </r>
  </si>
  <si>
    <r>
      <t xml:space="preserve">Патиссон </t>
    </r>
    <r>
      <rPr>
        <b/>
        <sz val="9"/>
        <rFont val="Arial"/>
        <family val="2"/>
        <charset val="204"/>
      </rPr>
      <t xml:space="preserve">Деликатес </t>
    </r>
    <r>
      <rPr>
        <sz val="9"/>
        <rFont val="Arial"/>
        <family val="2"/>
        <charset val="204"/>
      </rPr>
      <t>,смесь 1,0 г (Раннеспелый 45-50 дн, )</t>
    </r>
  </si>
  <si>
    <r>
      <t xml:space="preserve"> 38 попугаев  </t>
    </r>
    <r>
      <rPr>
        <sz val="9"/>
        <rFont val="Arial"/>
        <family val="2"/>
        <charset val="204"/>
      </rPr>
      <t>0,3 г. сладкий(Раннеспелый  93 -106 дн., красн.)</t>
    </r>
  </si>
  <si>
    <r>
      <t xml:space="preserve"> Гогошары  F1 </t>
    </r>
    <r>
      <rPr>
        <sz val="9"/>
        <rFont val="Arial"/>
        <family val="2"/>
        <charset val="204"/>
      </rPr>
      <t>смесь ,0,3г.сладкий  (Раннеспелый 110-115 дн, красн. и жёлт.)</t>
    </r>
  </si>
  <si>
    <r>
      <t xml:space="preserve"> Оранжевый лев F1 </t>
    </r>
    <r>
      <rPr>
        <sz val="9"/>
        <rFont val="Arial"/>
        <family val="2"/>
        <charset val="204"/>
      </rPr>
      <t>20 шт. сладкий (Скороспелый  до 100 дн. ярко оранж.)</t>
    </r>
  </si>
  <si>
    <r>
      <t xml:space="preserve">100%  F1  </t>
    </r>
    <r>
      <rPr>
        <sz val="9"/>
        <rFont val="Arial"/>
        <family val="2"/>
        <charset val="204"/>
      </rPr>
      <t xml:space="preserve">0,03 г. (Раннесп. 90 -95 дн,детерм. до 130 см,закр.и откр.гр. ) </t>
    </r>
  </si>
  <si>
    <r>
      <t xml:space="preserve"> </t>
    </r>
    <r>
      <rPr>
        <b/>
        <sz val="9"/>
        <rFont val="Arial"/>
        <family val="2"/>
        <charset val="204"/>
      </rPr>
      <t>Интуиция F1</t>
    </r>
    <r>
      <rPr>
        <sz val="9"/>
        <rFont val="Arial"/>
        <family val="2"/>
        <charset val="204"/>
      </rPr>
      <t xml:space="preserve"> серия 1+1;  25 шт (Среднеспел. 110-115 дн. индетерм., теплич.)</t>
    </r>
  </si>
  <si>
    <r>
      <t xml:space="preserve">Бычье сердце персиковое </t>
    </r>
    <r>
      <rPr>
        <sz val="9"/>
        <rFont val="Arial"/>
        <family val="2"/>
        <charset val="204"/>
      </rPr>
      <t>20шт.(Раннесп.102-110 дн,индодетерм.до 1,8м,унив.)</t>
    </r>
  </si>
  <si>
    <r>
      <t xml:space="preserve">Буффалостейк F1 </t>
    </r>
    <r>
      <rPr>
        <sz val="9"/>
        <rFont val="Arial"/>
        <family val="2"/>
        <charset val="204"/>
      </rPr>
      <t>5шт.  (Раннеспелый 105-110 дн. куст до 200 см. тепл. грунт)</t>
    </r>
  </si>
  <si>
    <r>
      <rPr>
        <b/>
        <sz val="9"/>
        <rFont val="Arial"/>
        <family val="2"/>
        <charset val="204"/>
      </rPr>
      <t xml:space="preserve">Вишня красная </t>
    </r>
    <r>
      <rPr>
        <sz val="9"/>
        <rFont val="Arial"/>
        <family val="2"/>
        <charset val="204"/>
      </rPr>
      <t>сер.1+1/0,25г.(Раннесп. 92-96 дн куст более 200 см. универ.гр.)</t>
    </r>
  </si>
  <si>
    <r>
      <rPr>
        <b/>
        <sz val="9"/>
        <rFont val="Arial"/>
        <family val="2"/>
        <charset val="204"/>
      </rPr>
      <t xml:space="preserve">Вишня желтая </t>
    </r>
    <r>
      <rPr>
        <sz val="9"/>
        <rFont val="Arial"/>
        <family val="2"/>
        <charset val="204"/>
      </rPr>
      <t>сер.1+1/0,25г. (Раннесп. 92-96 дн куст более 200 см. тепл. грунт)</t>
    </r>
  </si>
  <si>
    <r>
      <rPr>
        <b/>
        <sz val="9"/>
        <rFont val="Arial"/>
        <family val="2"/>
        <charset val="204"/>
      </rPr>
      <t>Виагра</t>
    </r>
    <r>
      <rPr>
        <sz val="9"/>
        <rFont val="Arial"/>
        <family val="2"/>
      </rPr>
      <t xml:space="preserve"> 12 шт. шоколадный! автор. (Среднеспелый  112 дн)</t>
    </r>
  </si>
  <si>
    <r>
      <rPr>
        <b/>
        <sz val="9"/>
        <rFont val="Arial"/>
        <family val="2"/>
        <charset val="204"/>
      </rPr>
      <t>Гамаюн F1</t>
    </r>
    <r>
      <rPr>
        <sz val="9"/>
        <rFont val="Arial"/>
        <family val="2"/>
        <charset val="204"/>
      </rPr>
      <t xml:space="preserve">,  12 шт (Среднеранний 107-110 дн, куст 105-200см, теплич.)             </t>
    </r>
  </si>
  <si>
    <r>
      <rPr>
        <b/>
        <sz val="9"/>
        <rFont val="Arial"/>
        <family val="2"/>
        <charset val="204"/>
      </rPr>
      <t>Гигант Подмосковья</t>
    </r>
    <r>
      <rPr>
        <sz val="9"/>
        <rFont val="Arial"/>
        <family val="2"/>
        <charset val="204"/>
      </rPr>
      <t xml:space="preserve"> 0,2 г (Среднеспелый 115-125 дн, куст 1,8-2м, унив.грунт)             </t>
    </r>
  </si>
  <si>
    <r>
      <t xml:space="preserve">Бычье сердце оранжевый </t>
    </r>
    <r>
      <rPr>
        <sz val="9"/>
        <rFont val="Arial"/>
        <family val="2"/>
        <charset val="204"/>
      </rPr>
      <t>0,1г.(Среднесп.115-130 дн,индодетерм.,до 2м, унив.)</t>
    </r>
  </si>
  <si>
    <r>
      <t xml:space="preserve"> Де барао оранжевый </t>
    </r>
    <r>
      <rPr>
        <sz val="9"/>
        <rFont val="Arial"/>
        <family val="2"/>
        <charset val="204"/>
      </rPr>
      <t>20 шт (среднеспел. 115-120 дн,1,8-2,2 м,индетерм.унив.)</t>
    </r>
  </si>
  <si>
    <r>
      <t xml:space="preserve"> Де барао розовый </t>
    </r>
    <r>
      <rPr>
        <sz val="9"/>
        <rFont val="Arial"/>
        <family val="2"/>
        <charset val="204"/>
      </rPr>
      <t>20 шт (среднепозд. 117 дн, до 2 м,индетерм.,теплич.)</t>
    </r>
  </si>
  <si>
    <r>
      <t xml:space="preserve"> Де барао царский </t>
    </r>
    <r>
      <rPr>
        <sz val="9"/>
        <rFont val="Arial"/>
        <family val="2"/>
        <charset val="204"/>
      </rPr>
      <t>20 шт (среднеспел. 110-120 дн, до 2 м,индетерм.,универ.гр.)</t>
    </r>
  </si>
  <si>
    <r>
      <t xml:space="preserve"> Столыпин</t>
    </r>
    <r>
      <rPr>
        <sz val="9"/>
        <rFont val="Arial"/>
        <family val="2"/>
        <charset val="204"/>
      </rPr>
      <t>, 20шт. (Ранний 90-110 дн. куст до 60 см.,детерм, унив.гр.,холодност.)</t>
    </r>
  </si>
  <si>
    <r>
      <t xml:space="preserve"> </t>
    </r>
    <r>
      <rPr>
        <b/>
        <sz val="9"/>
        <rFont val="Arial"/>
        <family val="2"/>
        <charset val="204"/>
      </rPr>
      <t>Дрова</t>
    </r>
    <r>
      <rPr>
        <sz val="9"/>
        <rFont val="Arial"/>
        <family val="2"/>
      </rPr>
      <t>, 20шт. (Среднеранний 107-115 дн. куст до 80 см., детерм, унив.гр.)</t>
    </r>
  </si>
  <si>
    <r>
      <t>Благовест F1</t>
    </r>
    <r>
      <rPr>
        <sz val="9"/>
        <color theme="1"/>
        <rFont val="Arial"/>
        <family val="2"/>
        <charset val="204"/>
      </rPr>
      <t>серия 1+1 25шт (Раннесп.100-101дн, куст 160-180см, тепл.самооп.)</t>
    </r>
  </si>
  <si>
    <r>
      <t xml:space="preserve">Бобкат F1  </t>
    </r>
    <r>
      <rPr>
        <sz val="9"/>
        <rFont val="Arial"/>
        <family val="2"/>
        <charset val="204"/>
      </rPr>
      <t xml:space="preserve">15шт (Среднеранний 120-130 дн,детерм. до 120 см,закр.и откр.гр. ) </t>
    </r>
  </si>
  <si>
    <r>
      <t xml:space="preserve">Бычье сердце 0,1 г </t>
    </r>
    <r>
      <rPr>
        <sz val="9"/>
        <rFont val="Arial"/>
        <family val="2"/>
        <charset val="204"/>
      </rPr>
      <t xml:space="preserve"> (Среднеспелый 110-115 дн, см.ниже)</t>
    </r>
  </si>
  <si>
    <r>
      <t xml:space="preserve">Бычье сердце розовое </t>
    </r>
    <r>
      <rPr>
        <sz val="9"/>
        <rFont val="Arial"/>
        <family val="2"/>
        <charset val="204"/>
      </rPr>
      <t>20шт.  (Среднесп.110-115 дн,детерм. до 180см,универс.)</t>
    </r>
  </si>
  <si>
    <r>
      <t>Верлиока F1</t>
    </r>
    <r>
      <rPr>
        <sz val="9"/>
        <rFont val="Arial"/>
        <family val="2"/>
        <charset val="204"/>
      </rPr>
      <t xml:space="preserve"> </t>
    </r>
    <r>
      <rPr>
        <sz val="8.5"/>
        <rFont val="Arial"/>
        <family val="2"/>
        <charset val="204"/>
      </rPr>
      <t>серия 1+1 24 шт (Раннеспел. 101-105 дн, куст100-105см, теплич.)</t>
    </r>
  </si>
  <si>
    <r>
      <t xml:space="preserve">Дамский угодник </t>
    </r>
    <r>
      <rPr>
        <sz val="9"/>
        <rFont val="Arial"/>
        <family val="2"/>
        <charset val="204"/>
      </rPr>
      <t>,20шт.(Среднесп.110-115 дн,индетерм. до 180см,универс.)</t>
    </r>
  </si>
  <si>
    <r>
      <rPr>
        <b/>
        <sz val="9"/>
        <rFont val="Arial"/>
        <family val="2"/>
        <charset val="204"/>
      </rPr>
      <t>Красная стрела F1</t>
    </r>
    <r>
      <rPr>
        <sz val="9"/>
        <rFont val="Arial"/>
        <family val="2"/>
        <charset val="204"/>
      </rPr>
      <t xml:space="preserve"> 10 шт. .(Раннесп.102-110 дн.,детерм.,закр.и откр.гр.)</t>
    </r>
  </si>
  <si>
    <r>
      <rPr>
        <b/>
        <sz val="9"/>
        <rFont val="Arial"/>
        <family val="2"/>
        <charset val="204"/>
      </rPr>
      <t>Любовь F1</t>
    </r>
    <r>
      <rPr>
        <sz val="9"/>
        <rFont val="Arial"/>
        <family val="2"/>
        <charset val="204"/>
      </rPr>
      <t xml:space="preserve"> 0,03 г. .(Раннесп. 100-105 дн.,детерм.,куст 120-130 см,тепл.)</t>
    </r>
  </si>
  <si>
    <r>
      <rPr>
        <b/>
        <sz val="9"/>
        <rFont val="Arial"/>
        <family val="2"/>
        <charset val="204"/>
      </rPr>
      <t>Мадам кураж F1</t>
    </r>
    <r>
      <rPr>
        <sz val="9"/>
        <rFont val="Arial"/>
        <family val="2"/>
        <charset val="204"/>
      </rPr>
      <t xml:space="preserve"> 0,05г .(Ультроран. 90-100 дн.,индетерм.,закр.и откр.гр.)</t>
    </r>
  </si>
  <si>
    <r>
      <t xml:space="preserve">Дамские пальчики </t>
    </r>
    <r>
      <rPr>
        <sz val="9"/>
        <rFont val="Arial"/>
        <family val="2"/>
        <charset val="204"/>
      </rPr>
      <t>,20шт.(Раннесп.95-110 дн,детерм. до 120см,универс.)</t>
    </r>
  </si>
  <si>
    <r>
      <rPr>
        <b/>
        <sz val="9"/>
        <rFont val="Arial"/>
        <family val="2"/>
        <charset val="204"/>
      </rPr>
      <t>Медовый гигант</t>
    </r>
    <r>
      <rPr>
        <sz val="9"/>
        <rFont val="Arial"/>
        <family val="2"/>
        <charset val="204"/>
      </rPr>
      <t xml:space="preserve"> 0,05г .(Среднесп.110-115 дн,индетерм. до 150см,универс.гр.)</t>
    </r>
  </si>
  <si>
    <r>
      <rPr>
        <b/>
        <sz val="9"/>
        <rFont val="Arial"/>
        <family val="2"/>
        <charset val="204"/>
      </rPr>
      <t xml:space="preserve">Оля F1 </t>
    </r>
    <r>
      <rPr>
        <sz val="9"/>
        <rFont val="Arial"/>
        <family val="2"/>
        <charset val="204"/>
      </rPr>
      <t>10шт.(Ультроскоросп.85-95 дн,детер. до 120см,универ.гр.,жар.холодост.)</t>
    </r>
  </si>
  <si>
    <r>
      <t xml:space="preserve"> Рома</t>
    </r>
    <r>
      <rPr>
        <sz val="9"/>
        <rFont val="Arial"/>
        <family val="2"/>
      </rPr>
      <t xml:space="preserve"> 0,2 г (Среднеранний 105-125 дн, куст 35-60см,детерм.,универ.грунт)</t>
    </r>
  </si>
  <si>
    <r>
      <t xml:space="preserve"> </t>
    </r>
    <r>
      <rPr>
        <b/>
        <sz val="9"/>
        <rFont val="Arial"/>
        <family val="2"/>
        <charset val="204"/>
      </rPr>
      <t>Рубиновый кулон F1</t>
    </r>
    <r>
      <rPr>
        <sz val="9"/>
        <rFont val="Arial"/>
        <family val="2"/>
      </rPr>
      <t xml:space="preserve"> 0,05г.(Среднеспелый  110-115 дн.индетермин.,теплич. )</t>
    </r>
  </si>
  <si>
    <r>
      <t xml:space="preserve"> Эустома Эхо белая F1 </t>
    </r>
    <r>
      <rPr>
        <sz val="9"/>
        <rFont val="Arial"/>
        <family val="2"/>
        <charset val="204"/>
      </rPr>
      <t>5 шт.гранул.пробирка,Саката серия Эксклюзив</t>
    </r>
  </si>
  <si>
    <r>
      <rPr>
        <b/>
        <sz val="9"/>
        <rFont val="Arial"/>
        <family val="2"/>
        <charset val="204"/>
      </rPr>
      <t>Конкурент</t>
    </r>
    <r>
      <rPr>
        <b/>
        <sz val="9"/>
        <color indexed="10"/>
        <rFont val="Arial"/>
        <family val="2"/>
        <charset val="204"/>
      </rPr>
      <t xml:space="preserve"> </t>
    </r>
    <r>
      <rPr>
        <sz val="9"/>
        <rFont val="Arial"/>
        <family val="2"/>
        <charset val="204"/>
      </rPr>
      <t xml:space="preserve"> 0,5 г  (Скороспелый 38-45 дн, теплица и откр. грунт)</t>
    </r>
  </si>
  <si>
    <r>
      <t xml:space="preserve"> Берендей F1 </t>
    </r>
    <r>
      <rPr>
        <sz val="9"/>
        <rFont val="Arial"/>
        <family val="2"/>
        <charset val="204"/>
      </rPr>
      <t>серия 1+1, 20шт.автор. (Скороспелый 45-50 дн, теплич.)</t>
    </r>
  </si>
  <si>
    <r>
      <t xml:space="preserve">Свекла </t>
    </r>
    <r>
      <rPr>
        <b/>
        <sz val="9"/>
        <rFont val="Arial"/>
        <family val="2"/>
        <charset val="204"/>
      </rPr>
      <t xml:space="preserve">Детройт </t>
    </r>
    <r>
      <rPr>
        <sz val="9"/>
        <rFont val="Arial"/>
        <family val="2"/>
      </rPr>
      <t xml:space="preserve"> 25,0 г  (Среднеспелый 100-120 дн)</t>
    </r>
  </si>
  <si>
    <r>
      <t xml:space="preserve">Базилик </t>
    </r>
    <r>
      <rPr>
        <b/>
        <sz val="9"/>
        <rFont val="Arial"/>
        <family val="2"/>
        <charset val="204"/>
      </rPr>
      <t xml:space="preserve">Василиск </t>
    </r>
    <r>
      <rPr>
        <sz val="9"/>
        <rFont val="Arial"/>
        <family val="2"/>
        <charset val="204"/>
      </rPr>
      <t>0,3 г автор. (Скороспелый 60-70 дней)</t>
    </r>
    <r>
      <rPr>
        <b/>
        <sz val="9"/>
        <rFont val="Arial"/>
        <family val="2"/>
        <charset val="204"/>
      </rPr>
      <t xml:space="preserve"> </t>
    </r>
  </si>
  <si>
    <r>
      <t xml:space="preserve">Редис </t>
    </r>
    <r>
      <rPr>
        <b/>
        <sz val="9"/>
        <rFont val="Arial"/>
        <family val="2"/>
        <charset val="204"/>
      </rPr>
      <t xml:space="preserve">Корсар </t>
    </r>
    <r>
      <rPr>
        <sz val="9"/>
        <rFont val="Arial"/>
        <family val="2"/>
        <charset val="204"/>
      </rPr>
      <t xml:space="preserve">50 г.Уд.с,  (Скороспелый 20-28 дн) </t>
    </r>
  </si>
  <si>
    <t>КОММЕРЧЕСКОЕ ПРЕДЛОЖЕНИЕ    № 02 на 2021-2022 год ( от 29.11.2021г.)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</si>
</sst>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128" x14ac:knownFonts="1">
    <font>
      <sz val="10"/>
      <name val="Arial Cyr"/>
      <charset val="204"/>
    </font>
    <font>
      <sz val="11"/>
      <color theme="1"/>
      <name val="Calibri"/>
      <family val="2"/>
      <charset val="204"/>
      <scheme val="minor"/>
    </font>
    <font>
      <sz val="10"/>
      <name val="Arial Cyr"/>
      <charset val="204"/>
    </font>
    <font>
      <u/>
      <sz val="10"/>
      <color indexed="12"/>
      <name val="Arial Cyr"/>
      <charset val="204"/>
    </font>
    <font>
      <b/>
      <sz val="14"/>
      <name val="Times New Roman"/>
      <family val="1"/>
      <charset val="204"/>
    </font>
    <font>
      <b/>
      <i/>
      <sz val="10"/>
      <name val="Times New Roman"/>
      <family val="1"/>
      <charset val="204"/>
    </font>
    <font>
      <b/>
      <i/>
      <sz val="9"/>
      <name val="Arial"/>
      <family val="2"/>
      <charset val="204"/>
    </font>
    <font>
      <b/>
      <i/>
      <sz val="12"/>
      <name val="Times New Roman"/>
      <family val="1"/>
      <charset val="204"/>
    </font>
    <font>
      <b/>
      <sz val="12"/>
      <name val="Arial Cyr"/>
      <charset val="204"/>
    </font>
    <font>
      <sz val="8"/>
      <name val="Arial CYR"/>
      <charset val="204"/>
    </font>
    <font>
      <sz val="8"/>
      <name val="Arial"/>
      <family val="2"/>
    </font>
    <font>
      <sz val="10"/>
      <name val="Times New Roman"/>
      <family val="1"/>
      <charset val="204"/>
    </font>
    <font>
      <b/>
      <sz val="10"/>
      <color indexed="18"/>
      <name val="Times New Roman"/>
      <family val="1"/>
      <charset val="204"/>
    </font>
    <font>
      <b/>
      <sz val="12"/>
      <name val="Times New Roman"/>
      <family val="1"/>
      <charset val="204"/>
    </font>
    <font>
      <b/>
      <sz val="9"/>
      <color indexed="18"/>
      <name val="Times New Roman"/>
      <family val="1"/>
      <charset val="204"/>
    </font>
    <font>
      <u/>
      <sz val="8"/>
      <color indexed="12"/>
      <name val="Arial Cyr"/>
      <charset val="204"/>
    </font>
    <font>
      <sz val="10"/>
      <name val="Arial Cyr"/>
      <charset val="204"/>
    </font>
    <font>
      <b/>
      <sz val="10"/>
      <name val="Arial Cyr"/>
      <charset val="204"/>
    </font>
    <font>
      <b/>
      <i/>
      <sz val="12"/>
      <color indexed="10"/>
      <name val="Arial Cyr"/>
      <charset val="204"/>
    </font>
    <font>
      <b/>
      <sz val="10"/>
      <name val="Times New Roman"/>
      <family val="1"/>
      <charset val="204"/>
    </font>
    <font>
      <b/>
      <sz val="10"/>
      <name val="Arial"/>
      <family val="2"/>
      <charset val="204"/>
    </font>
    <font>
      <b/>
      <sz val="9"/>
      <name val="Arial"/>
      <family val="2"/>
      <charset val="204"/>
    </font>
    <font>
      <sz val="8.5"/>
      <name val="Arial"/>
      <family val="2"/>
      <charset val="204"/>
    </font>
    <font>
      <sz val="9"/>
      <name val="Arial"/>
      <family val="2"/>
      <charset val="204"/>
    </font>
    <font>
      <sz val="10"/>
      <name val="Arial"/>
      <family val="2"/>
      <charset val="204"/>
    </font>
    <font>
      <sz val="8"/>
      <name val="Arial"/>
      <family val="2"/>
      <charset val="204"/>
    </font>
    <font>
      <b/>
      <sz val="8"/>
      <name val="Arial"/>
      <family val="2"/>
      <charset val="204"/>
    </font>
    <font>
      <sz val="10"/>
      <name val="Arial Cyr"/>
      <charset val="204"/>
    </font>
    <font>
      <b/>
      <sz val="8"/>
      <color indexed="18"/>
      <name val="Times New Roman"/>
      <family val="1"/>
      <charset val="204"/>
    </font>
    <font>
      <b/>
      <sz val="8"/>
      <name val="Times New Roman"/>
      <family val="1"/>
      <charset val="204"/>
    </font>
    <font>
      <b/>
      <u/>
      <sz val="8"/>
      <color indexed="12"/>
      <name val="Arial Cyr"/>
      <charset val="204"/>
    </font>
    <font>
      <b/>
      <sz val="11"/>
      <name val="Times New Roman"/>
      <family val="1"/>
      <charset val="204"/>
    </font>
    <font>
      <b/>
      <sz val="11"/>
      <name val="Arial"/>
      <family val="2"/>
      <charset val="204"/>
    </font>
    <font>
      <b/>
      <sz val="11"/>
      <name val="Arial Cyr"/>
      <charset val="204"/>
    </font>
    <font>
      <sz val="11"/>
      <name val="Times New Roman"/>
      <family val="1"/>
      <charset val="204"/>
    </font>
    <font>
      <b/>
      <sz val="10"/>
      <color indexed="10"/>
      <name val="Arial"/>
      <family val="2"/>
      <charset val="204"/>
    </font>
    <font>
      <b/>
      <sz val="10"/>
      <color indexed="18"/>
      <name val="Arial"/>
      <family val="2"/>
      <charset val="204"/>
    </font>
    <font>
      <b/>
      <sz val="8"/>
      <color indexed="18"/>
      <name val="Arial"/>
      <family val="2"/>
      <charset val="204"/>
    </font>
    <font>
      <b/>
      <sz val="9"/>
      <color indexed="10"/>
      <name val="Arial"/>
      <family val="2"/>
      <charset val="204"/>
    </font>
    <font>
      <sz val="8"/>
      <color indexed="81"/>
      <name val="Tahoma"/>
      <charset val="204"/>
    </font>
    <font>
      <b/>
      <sz val="12"/>
      <name val="Arial"/>
      <family val="2"/>
      <charset val="204"/>
    </font>
    <font>
      <b/>
      <sz val="12"/>
      <color indexed="63"/>
      <name val="Arial"/>
      <family val="2"/>
      <charset val="204"/>
    </font>
    <font>
      <b/>
      <i/>
      <sz val="9"/>
      <color indexed="10"/>
      <name val="Arial"/>
      <family val="2"/>
      <charset val="204"/>
    </font>
    <font>
      <b/>
      <sz val="16"/>
      <color indexed="57"/>
      <name val="Times New Roman"/>
      <family val="1"/>
      <charset val="204"/>
    </font>
    <font>
      <b/>
      <i/>
      <sz val="18"/>
      <color indexed="10"/>
      <name val="Arial Cyr"/>
      <charset val="204"/>
    </font>
    <font>
      <b/>
      <sz val="8"/>
      <name val="Arial CYR"/>
      <charset val="204"/>
    </font>
    <font>
      <sz val="9"/>
      <name val="Arial"/>
      <family val="2"/>
    </font>
    <font>
      <b/>
      <sz val="9"/>
      <color indexed="12"/>
      <name val="Times New Roman"/>
      <family val="1"/>
      <charset val="204"/>
    </font>
    <font>
      <b/>
      <sz val="11"/>
      <color indexed="10"/>
      <name val="Arial Cyr"/>
      <charset val="204"/>
    </font>
    <font>
      <b/>
      <sz val="12"/>
      <color indexed="10"/>
      <name val="Times New Roman"/>
      <family val="1"/>
      <charset val="204"/>
    </font>
    <font>
      <sz val="12"/>
      <color indexed="10"/>
      <name val="Times New Roman"/>
      <family val="1"/>
      <charset val="204"/>
    </font>
    <font>
      <sz val="12"/>
      <name val="Arial Cyr"/>
      <charset val="204"/>
    </font>
    <font>
      <b/>
      <sz val="12"/>
      <color indexed="18"/>
      <name val="Times New Roman"/>
      <family val="1"/>
      <charset val="204"/>
    </font>
    <font>
      <sz val="12"/>
      <color indexed="10"/>
      <name val="Arial Cyr"/>
      <charset val="204"/>
    </font>
    <font>
      <b/>
      <sz val="12"/>
      <color indexed="10"/>
      <name val="Arial"/>
      <family val="2"/>
      <charset val="204"/>
    </font>
    <font>
      <b/>
      <sz val="11"/>
      <color indexed="10"/>
      <name val="Arial"/>
      <family val="2"/>
      <charset val="204"/>
    </font>
    <font>
      <b/>
      <sz val="12"/>
      <color indexed="48"/>
      <name val="Arial Cyr"/>
      <charset val="204"/>
    </font>
    <font>
      <b/>
      <sz val="14"/>
      <color indexed="10"/>
      <name val="Arial"/>
      <family val="2"/>
      <charset val="204"/>
    </font>
    <font>
      <b/>
      <sz val="16"/>
      <color indexed="10"/>
      <name val="Arial"/>
      <family val="2"/>
      <charset val="204"/>
    </font>
    <font>
      <i/>
      <sz val="9"/>
      <name val="Arial"/>
      <family val="2"/>
      <charset val="204"/>
    </font>
    <font>
      <sz val="9"/>
      <name val="Arial Cyr"/>
      <charset val="204"/>
    </font>
    <font>
      <sz val="9"/>
      <color indexed="47"/>
      <name val="Arial"/>
      <family val="2"/>
      <charset val="204"/>
    </font>
    <font>
      <b/>
      <sz val="9"/>
      <color indexed="12"/>
      <name val="Arial"/>
      <family val="2"/>
      <charset val="204"/>
    </font>
    <font>
      <b/>
      <sz val="9"/>
      <name val="Arial Cyr"/>
      <charset val="204"/>
    </font>
    <font>
      <i/>
      <sz val="9"/>
      <color indexed="10"/>
      <name val="Arial"/>
      <family val="2"/>
      <charset val="204"/>
    </font>
    <font>
      <b/>
      <sz val="9"/>
      <name val="Arial"/>
      <family val="2"/>
    </font>
    <font>
      <b/>
      <sz val="8.5"/>
      <color indexed="52"/>
      <name val="Arial"/>
      <family val="2"/>
      <charset val="204"/>
    </font>
    <font>
      <b/>
      <sz val="11"/>
      <color indexed="62"/>
      <name val="Arial Cyr"/>
      <charset val="204"/>
    </font>
    <font>
      <b/>
      <sz val="14"/>
      <color indexed="21"/>
      <name val="Arial"/>
      <family val="2"/>
      <charset val="204"/>
    </font>
    <font>
      <b/>
      <sz val="12"/>
      <color indexed="21"/>
      <name val="Arial"/>
      <family val="2"/>
      <charset val="204"/>
    </font>
    <font>
      <b/>
      <sz val="11"/>
      <color indexed="21"/>
      <name val="Arial"/>
      <family val="2"/>
      <charset val="204"/>
    </font>
    <font>
      <b/>
      <sz val="10"/>
      <color indexed="21"/>
      <name val="Arial"/>
      <family val="2"/>
      <charset val="204"/>
    </font>
    <font>
      <b/>
      <sz val="10"/>
      <color indexed="81"/>
      <name val="Tahoma"/>
      <family val="2"/>
      <charset val="204"/>
    </font>
    <font>
      <sz val="10"/>
      <color indexed="81"/>
      <name val="Tahoma"/>
      <family val="2"/>
      <charset val="204"/>
    </font>
    <font>
      <b/>
      <sz val="8"/>
      <color indexed="10"/>
      <name val="Arial Cyr"/>
      <charset val="204"/>
    </font>
    <font>
      <b/>
      <sz val="8"/>
      <color indexed="62"/>
      <name val="Arial Cyr"/>
      <charset val="204"/>
    </font>
    <font>
      <b/>
      <sz val="8"/>
      <color indexed="10"/>
      <name val="Arial"/>
      <family val="2"/>
      <charset val="204"/>
    </font>
    <font>
      <b/>
      <sz val="8"/>
      <color indexed="21"/>
      <name val="Arial"/>
      <family val="2"/>
      <charset val="204"/>
    </font>
    <font>
      <sz val="9"/>
      <color indexed="81"/>
      <name val="Tahoma"/>
      <family val="2"/>
      <charset val="204"/>
    </font>
    <font>
      <b/>
      <sz val="10"/>
      <color indexed="12"/>
      <name val="Times New Roman"/>
      <family val="1"/>
      <charset val="204"/>
    </font>
    <font>
      <sz val="7.5"/>
      <name val="Arial"/>
      <family val="2"/>
      <charset val="204"/>
    </font>
    <font>
      <i/>
      <sz val="7.5"/>
      <name val="Arial"/>
      <family val="2"/>
      <charset val="204"/>
    </font>
    <font>
      <b/>
      <i/>
      <sz val="14"/>
      <name val="Times New Roman"/>
      <family val="1"/>
      <charset val="204"/>
    </font>
    <font>
      <b/>
      <sz val="12"/>
      <color indexed="10"/>
      <name val="Arial"/>
      <family val="2"/>
    </font>
    <font>
      <b/>
      <sz val="18"/>
      <color indexed="48"/>
      <name val="Arial Cyr"/>
      <charset val="204"/>
    </font>
    <font>
      <b/>
      <i/>
      <sz val="9"/>
      <name val="Arial Cyr"/>
      <charset val="204"/>
    </font>
    <font>
      <i/>
      <sz val="9"/>
      <name val="Arial Cyr"/>
      <charset val="204"/>
    </font>
    <font>
      <i/>
      <sz val="12"/>
      <color indexed="10"/>
      <name val="Arial"/>
      <family val="2"/>
      <charset val="204"/>
    </font>
    <font>
      <b/>
      <sz val="16"/>
      <name val="Times New Roman"/>
      <family val="1"/>
      <charset val="204"/>
    </font>
    <font>
      <b/>
      <u/>
      <sz val="12"/>
      <color indexed="12"/>
      <name val="Arial Cyr"/>
      <charset val="204"/>
    </font>
    <font>
      <u/>
      <sz val="12"/>
      <color indexed="12"/>
      <name val="Arial Cyr"/>
      <charset val="204"/>
    </font>
    <font>
      <b/>
      <i/>
      <sz val="12"/>
      <name val="Arial"/>
      <family val="2"/>
      <charset val="204"/>
    </font>
    <font>
      <b/>
      <i/>
      <sz val="14"/>
      <color indexed="12"/>
      <name val="Times New Roman"/>
      <family val="1"/>
      <charset val="204"/>
    </font>
    <font>
      <sz val="10"/>
      <color indexed="81"/>
      <name val="Tahoma"/>
      <charset val="1"/>
    </font>
    <font>
      <u/>
      <sz val="8"/>
      <color rgb="FFC00000"/>
      <name val="Arial Cyr"/>
      <charset val="204"/>
    </font>
    <font>
      <u/>
      <sz val="8"/>
      <color rgb="FFFF0000"/>
      <name val="Arial Cyr"/>
      <charset val="204"/>
    </font>
    <font>
      <sz val="8"/>
      <color indexed="81"/>
      <name val="Tahoma"/>
      <family val="2"/>
      <charset val="204"/>
    </font>
    <font>
      <b/>
      <sz val="8"/>
      <color indexed="81"/>
      <name val="Tahoma"/>
      <family val="2"/>
      <charset val="204"/>
    </font>
    <font>
      <sz val="8"/>
      <color rgb="FFFF0000"/>
      <name val="Arial CYR"/>
      <charset val="204"/>
    </font>
    <font>
      <sz val="12"/>
      <name val="Times New Roman"/>
      <family val="1"/>
      <charset val="204"/>
    </font>
    <font>
      <sz val="10"/>
      <color rgb="FF0070C0"/>
      <name val="Times New Roman"/>
      <family val="1"/>
      <charset val="204"/>
    </font>
    <font>
      <b/>
      <sz val="10"/>
      <color rgb="FF0070C0"/>
      <name val="Times New Roman"/>
      <family val="1"/>
      <charset val="204"/>
    </font>
    <font>
      <b/>
      <sz val="9"/>
      <color rgb="FF0070C0"/>
      <name val="Times New Roman"/>
      <family val="1"/>
      <charset val="204"/>
    </font>
    <font>
      <b/>
      <sz val="9"/>
      <name val="Times New Roman"/>
      <family val="1"/>
      <charset val="204"/>
    </font>
    <font>
      <sz val="16"/>
      <color indexed="10"/>
      <name val="Times New Roman"/>
      <family val="1"/>
      <charset val="204"/>
    </font>
    <font>
      <b/>
      <sz val="9"/>
      <color theme="1"/>
      <name val="Arial"/>
      <family val="2"/>
      <charset val="204"/>
    </font>
    <font>
      <sz val="9"/>
      <color theme="1"/>
      <name val="Arial"/>
      <family val="2"/>
      <charset val="204"/>
    </font>
    <font>
      <sz val="10"/>
      <color theme="1"/>
      <name val="Times New Roman"/>
      <family val="1"/>
      <charset val="204"/>
    </font>
    <font>
      <b/>
      <sz val="9"/>
      <color theme="3" tint="0.59999389629810485"/>
      <name val="Arial"/>
      <family val="2"/>
      <charset val="204"/>
    </font>
    <font>
      <b/>
      <sz val="10"/>
      <color theme="3" tint="0.39997558519241921"/>
      <name val="Times New Roman"/>
      <family val="1"/>
      <charset val="204"/>
    </font>
    <font>
      <sz val="9"/>
      <color rgb="FFFF0000"/>
      <name val="Arial"/>
      <family val="2"/>
      <charset val="204"/>
    </font>
    <font>
      <b/>
      <sz val="16"/>
      <color rgb="FFC00000"/>
      <name val="Times New Roman"/>
      <family val="1"/>
      <charset val="204"/>
    </font>
    <font>
      <sz val="16"/>
      <color rgb="FFC00000"/>
      <name val="Times New Roman"/>
      <family val="1"/>
      <charset val="204"/>
    </font>
    <font>
      <sz val="8"/>
      <color indexed="81"/>
      <name val="Tahoma"/>
      <charset val="1"/>
    </font>
    <font>
      <sz val="8"/>
      <color rgb="FFFF0000"/>
      <name val="Arial"/>
      <family val="2"/>
      <charset val="204"/>
    </font>
    <font>
      <b/>
      <sz val="9"/>
      <color theme="1"/>
      <name val="Times New Roman"/>
      <family val="1"/>
      <charset val="204"/>
    </font>
    <font>
      <sz val="8"/>
      <color rgb="FFC00000"/>
      <name val="Arial CYR"/>
      <charset val="204"/>
    </font>
    <font>
      <b/>
      <sz val="10"/>
      <color theme="1"/>
      <name val="Times New Roman"/>
      <family val="1"/>
      <charset val="204"/>
    </font>
    <font>
      <b/>
      <sz val="12"/>
      <color rgb="FFFF0000"/>
      <name val="Times New Roman"/>
      <family val="1"/>
      <charset val="204"/>
    </font>
    <font>
      <sz val="12"/>
      <color rgb="FFFF0000"/>
      <name val="Times New Roman"/>
      <family val="1"/>
      <charset val="204"/>
    </font>
    <font>
      <u/>
      <sz val="10"/>
      <color rgb="FFFF0000"/>
      <name val="Arial Cyr"/>
      <charset val="204"/>
    </font>
    <font>
      <i/>
      <sz val="9"/>
      <color rgb="FFC00000"/>
      <name val="Arial"/>
      <family val="2"/>
      <charset val="204"/>
    </font>
    <font>
      <sz val="9"/>
      <color rgb="FFC00000"/>
      <name val="Arial"/>
      <family val="2"/>
      <charset val="204"/>
    </font>
    <font>
      <sz val="8"/>
      <color rgb="FFC00000"/>
      <name val="Arial"/>
      <family val="2"/>
      <charset val="204"/>
    </font>
    <font>
      <b/>
      <sz val="12"/>
      <color rgb="FFC00000"/>
      <name val="Times New Roman"/>
      <family val="1"/>
      <charset val="204"/>
    </font>
    <font>
      <b/>
      <sz val="12"/>
      <color theme="1"/>
      <name val="Arial"/>
      <family val="2"/>
      <charset val="204"/>
    </font>
    <font>
      <b/>
      <sz val="10"/>
      <color rgb="FF00B0F0"/>
      <name val="Times New Roman"/>
      <family val="1"/>
      <charset val="204"/>
    </font>
    <font>
      <b/>
      <sz val="20"/>
      <color rgb="FFC00000"/>
      <name val="Times New Roman"/>
      <family val="1"/>
      <charset val="204"/>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0" fontId="10" fillId="0" borderId="0"/>
  </cellStyleXfs>
  <cellXfs count="848">
    <xf numFmtId="0" fontId="0" fillId="0" borderId="0" xfId="0"/>
    <xf numFmtId="0" fontId="11" fillId="0" borderId="1" xfId="0" applyFont="1" applyFill="1" applyBorder="1" applyAlignment="1">
      <alignment horizontal="center"/>
    </xf>
    <xf numFmtId="0" fontId="27" fillId="0" borderId="0" xfId="0" applyFont="1"/>
    <xf numFmtId="0" fontId="17" fillId="0" borderId="0" xfId="0" applyFont="1"/>
    <xf numFmtId="0" fontId="16" fillId="0" borderId="0" xfId="0" applyFont="1"/>
    <xf numFmtId="0" fontId="0" fillId="0" borderId="0" xfId="0" applyAlignment="1">
      <alignment horizontal="center"/>
    </xf>
    <xf numFmtId="0" fontId="27" fillId="0" borderId="0" xfId="0" applyFont="1" applyAlignment="1">
      <alignment horizontal="center" vertical="center"/>
    </xf>
    <xf numFmtId="49" fontId="27" fillId="0" borderId="0" xfId="0" applyNumberFormat="1" applyFont="1"/>
    <xf numFmtId="49" fontId="17" fillId="0" borderId="0" xfId="0" applyNumberFormat="1" applyFont="1"/>
    <xf numFmtId="49" fontId="33" fillId="0" borderId="0" xfId="0" applyNumberFormat="1" applyFont="1"/>
    <xf numFmtId="49" fontId="31" fillId="2" borderId="11" xfId="0" applyNumberFormat="1" applyFont="1" applyFill="1" applyBorder="1" applyAlignment="1">
      <alignment horizontal="center"/>
    </xf>
    <xf numFmtId="0" fontId="11" fillId="2" borderId="11" xfId="0" applyFont="1" applyFill="1" applyBorder="1" applyAlignment="1">
      <alignment horizontal="center"/>
    </xf>
    <xf numFmtId="0" fontId="12"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49" fontId="11" fillId="2" borderId="11" xfId="0" applyNumberFormat="1" applyFont="1" applyFill="1" applyBorder="1" applyAlignment="1">
      <alignment horizontal="center"/>
    </xf>
    <xf numFmtId="49" fontId="19" fillId="2" borderId="11" xfId="0" applyNumberFormat="1" applyFont="1" applyFill="1" applyBorder="1" applyAlignment="1">
      <alignment horizontal="center"/>
    </xf>
    <xf numFmtId="49" fontId="19" fillId="3" borderId="11" xfId="0" applyNumberFormat="1" applyFont="1" applyFill="1" applyBorder="1" applyAlignment="1">
      <alignment horizontal="center"/>
    </xf>
    <xf numFmtId="49" fontId="6" fillId="3" borderId="13" xfId="4" applyNumberFormat="1" applyFont="1" applyFill="1" applyBorder="1" applyAlignment="1" applyProtection="1">
      <alignment horizontal="center" vertical="center"/>
      <protection locked="0"/>
    </xf>
    <xf numFmtId="0" fontId="36" fillId="2" borderId="13" xfId="0" applyFont="1" applyFill="1" applyBorder="1" applyAlignment="1">
      <alignment horizontal="center" vertical="center"/>
    </xf>
    <xf numFmtId="0" fontId="37" fillId="2" borderId="13" xfId="0" applyFont="1" applyFill="1" applyBorder="1" applyAlignment="1">
      <alignment horizontal="center" vertical="center"/>
    </xf>
    <xf numFmtId="0" fontId="25" fillId="0" borderId="1" xfId="0" applyFont="1" applyFill="1" applyBorder="1" applyAlignment="1">
      <alignment horizontal="center" vertical="center"/>
    </xf>
    <xf numFmtId="0" fontId="25" fillId="2" borderId="13" xfId="0" applyFont="1" applyFill="1" applyBorder="1" applyAlignment="1">
      <alignment horizontal="center" vertical="center"/>
    </xf>
    <xf numFmtId="0" fontId="27" fillId="0" borderId="0" xfId="0" applyFont="1" applyAlignment="1">
      <alignment vertical="center"/>
    </xf>
    <xf numFmtId="49" fontId="19" fillId="3" borderId="11" xfId="0" applyNumberFormat="1" applyFont="1" applyFill="1" applyBorder="1" applyAlignment="1">
      <alignment horizontal="center" vertical="center"/>
    </xf>
    <xf numFmtId="49" fontId="26" fillId="3" borderId="13" xfId="0" applyNumberFormat="1" applyFont="1" applyFill="1" applyBorder="1" applyAlignment="1">
      <alignment horizontal="center" vertical="center"/>
    </xf>
    <xf numFmtId="49" fontId="20" fillId="3" borderId="13" xfId="0" applyNumberFormat="1" applyFont="1" applyFill="1" applyBorder="1" applyAlignment="1">
      <alignment horizontal="center" vertical="center"/>
    </xf>
    <xf numFmtId="0" fontId="16" fillId="0" borderId="0" xfId="0" applyFont="1" applyAlignment="1">
      <alignment vertical="center"/>
    </xf>
    <xf numFmtId="49" fontId="40" fillId="2" borderId="13" xfId="0" applyNumberFormat="1" applyFont="1" applyFill="1" applyBorder="1" applyAlignment="1">
      <alignment horizontal="center" vertical="center"/>
    </xf>
    <xf numFmtId="49" fontId="11" fillId="2" borderId="11" xfId="0" applyNumberFormat="1" applyFont="1" applyFill="1" applyBorder="1" applyAlignment="1">
      <alignment horizontal="center" vertical="center"/>
    </xf>
    <xf numFmtId="49" fontId="40" fillId="2" borderId="13" xfId="0" applyNumberFormat="1" applyFont="1" applyFill="1" applyBorder="1" applyAlignment="1" applyProtection="1">
      <alignment horizontal="center" vertical="center"/>
      <protection locked="0"/>
    </xf>
    <xf numFmtId="49" fontId="25"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xf>
    <xf numFmtId="0" fontId="2" fillId="0" borderId="0" xfId="0" applyFont="1"/>
    <xf numFmtId="4" fontId="20" fillId="0" borderId="1" xfId="0" applyNumberFormat="1" applyFont="1" applyFill="1" applyBorder="1" applyAlignment="1">
      <alignment horizontal="center" vertical="center"/>
    </xf>
    <xf numFmtId="0" fontId="0" fillId="2" borderId="11" xfId="0" applyFill="1" applyBorder="1" applyAlignment="1">
      <alignment horizontal="center"/>
    </xf>
    <xf numFmtId="0" fontId="12" fillId="2" borderId="13" xfId="0" applyFont="1" applyFill="1" applyBorder="1" applyAlignment="1">
      <alignment horizontal="center" vertical="center" wrapText="1"/>
    </xf>
    <xf numFmtId="49" fontId="19" fillId="3" borderId="13"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23" fillId="0" borderId="1" xfId="0" applyFont="1" applyFill="1" applyBorder="1" applyAlignment="1" applyProtection="1">
      <alignment vertical="center"/>
      <protection locked="0"/>
    </xf>
    <xf numFmtId="0" fontId="0" fillId="0" borderId="0" xfId="0" applyAlignment="1">
      <alignment vertical="center"/>
    </xf>
    <xf numFmtId="0" fontId="51" fillId="0" borderId="0" xfId="0" applyFont="1" applyAlignment="1">
      <alignment horizontal="center"/>
    </xf>
    <xf numFmtId="0" fontId="52" fillId="2" borderId="13" xfId="0" applyFont="1" applyFill="1" applyBorder="1" applyAlignment="1">
      <alignment horizontal="center" vertical="center" wrapText="1"/>
    </xf>
    <xf numFmtId="0" fontId="53" fillId="2" borderId="13" xfId="0" applyFont="1" applyFill="1" applyBorder="1" applyAlignment="1">
      <alignment horizontal="center"/>
    </xf>
    <xf numFmtId="49" fontId="49" fillId="2" borderId="13" xfId="0" applyNumberFormat="1" applyFont="1" applyFill="1" applyBorder="1" applyAlignment="1">
      <alignment horizontal="center"/>
    </xf>
    <xf numFmtId="0" fontId="13" fillId="0" borderId="1" xfId="0" applyFont="1" applyFill="1" applyBorder="1" applyAlignment="1">
      <alignment horizontal="center"/>
    </xf>
    <xf numFmtId="9" fontId="37" fillId="4" borderId="10" xfId="0" applyNumberFormat="1" applyFont="1" applyFill="1" applyBorder="1" applyAlignment="1">
      <alignment horizontal="center" vertical="center"/>
    </xf>
    <xf numFmtId="9" fontId="37" fillId="2" borderId="13" xfId="0" applyNumberFormat="1" applyFont="1" applyFill="1" applyBorder="1" applyAlignment="1">
      <alignment horizontal="center" vertical="center"/>
    </xf>
    <xf numFmtId="164" fontId="25" fillId="0" borderId="1" xfId="0" applyNumberFormat="1" applyFont="1" applyFill="1" applyBorder="1" applyAlignment="1">
      <alignment horizontal="center" vertical="center" wrapText="1"/>
    </xf>
    <xf numFmtId="9" fontId="35" fillId="0" borderId="6" xfId="0" applyNumberFormat="1" applyFont="1" applyBorder="1" applyAlignment="1">
      <alignment horizontal="center" vertical="center"/>
    </xf>
    <xf numFmtId="0" fontId="19" fillId="0" borderId="16" xfId="0" applyFont="1" applyFill="1" applyBorder="1" applyAlignment="1">
      <alignment horizontal="center" vertical="center"/>
    </xf>
    <xf numFmtId="0" fontId="11" fillId="0" borderId="25" xfId="0" applyFont="1" applyFill="1" applyBorder="1" applyAlignment="1">
      <alignment horizontal="center"/>
    </xf>
    <xf numFmtId="0" fontId="8" fillId="2" borderId="13" xfId="0" applyFont="1" applyFill="1" applyBorder="1" applyAlignment="1">
      <alignment horizontal="center" vertical="center"/>
    </xf>
    <xf numFmtId="49" fontId="40" fillId="2" borderId="13" xfId="4" applyNumberFormat="1" applyFont="1" applyFill="1" applyBorder="1" applyAlignment="1" applyProtection="1">
      <alignment horizontal="center" vertical="center"/>
      <protection locked="0"/>
    </xf>
    <xf numFmtId="0" fontId="41" fillId="2" borderId="13" xfId="0" applyFont="1" applyFill="1" applyBorder="1" applyAlignment="1">
      <alignment horizontal="center" vertical="center"/>
    </xf>
    <xf numFmtId="0" fontId="23" fillId="0" borderId="1" xfId="0" applyFont="1" applyFill="1" applyBorder="1" applyAlignment="1">
      <alignment vertical="center"/>
    </xf>
    <xf numFmtId="49" fontId="26" fillId="2" borderId="13" xfId="0" applyNumberFormat="1" applyFont="1" applyFill="1" applyBorder="1" applyAlignment="1">
      <alignment horizontal="center" vertical="center" wrapText="1"/>
    </xf>
    <xf numFmtId="49" fontId="32" fillId="2" borderId="13" xfId="0" applyNumberFormat="1" applyFont="1" applyFill="1" applyBorder="1" applyAlignment="1">
      <alignment horizontal="center" vertical="center"/>
    </xf>
    <xf numFmtId="49" fontId="26" fillId="2" borderId="13" xfId="0" applyNumberFormat="1" applyFont="1" applyFill="1" applyBorder="1" applyAlignment="1">
      <alignment horizontal="center" vertical="center"/>
    </xf>
    <xf numFmtId="49" fontId="20" fillId="2" borderId="13" xfId="0" applyNumberFormat="1" applyFont="1" applyFill="1" applyBorder="1" applyAlignment="1">
      <alignment horizontal="center" vertical="center"/>
    </xf>
    <xf numFmtId="4" fontId="24" fillId="2" borderId="13" xfId="0" applyNumberFormat="1" applyFont="1" applyFill="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164" fontId="25" fillId="2" borderId="13" xfId="0" applyNumberFormat="1" applyFont="1" applyFill="1" applyBorder="1" applyAlignment="1">
      <alignment horizontal="center" vertical="center" wrapText="1"/>
    </xf>
    <xf numFmtId="0" fontId="24" fillId="2" borderId="13" xfId="0" applyFont="1" applyFill="1" applyBorder="1" applyAlignment="1">
      <alignment horizontal="center" vertical="center"/>
    </xf>
    <xf numFmtId="164" fontId="25" fillId="0" borderId="6" xfId="0" applyNumberFormat="1" applyFont="1" applyFill="1" applyBorder="1" applyAlignment="1">
      <alignment horizontal="center" vertical="center" wrapText="1"/>
    </xf>
    <xf numFmtId="164" fontId="25" fillId="3" borderId="13" xfId="0" applyNumberFormat="1" applyFont="1" applyFill="1" applyBorder="1" applyAlignment="1">
      <alignment horizontal="center" vertical="center" wrapText="1"/>
    </xf>
    <xf numFmtId="0" fontId="21" fillId="0" borderId="1" xfId="0" applyFont="1" applyFill="1" applyBorder="1" applyAlignment="1">
      <alignment vertical="center"/>
    </xf>
    <xf numFmtId="0" fontId="0" fillId="0" borderId="0" xfId="0" applyAlignment="1">
      <alignment horizontal="center" vertical="center"/>
    </xf>
    <xf numFmtId="0" fontId="0" fillId="2" borderId="13" xfId="0" applyFill="1" applyBorder="1" applyAlignment="1">
      <alignment horizontal="center" vertical="center"/>
    </xf>
    <xf numFmtId="49" fontId="31" fillId="2" borderId="13" xfId="0" applyNumberFormat="1" applyFont="1" applyFill="1" applyBorder="1" applyAlignment="1">
      <alignment horizontal="center" vertical="center"/>
    </xf>
    <xf numFmtId="0" fontId="19" fillId="0" borderId="1" xfId="0" applyFont="1" applyFill="1" applyBorder="1" applyAlignment="1">
      <alignment horizontal="center" vertical="center"/>
    </xf>
    <xf numFmtId="49" fontId="19" fillId="2" borderId="13"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4" fillId="0" borderId="32" xfId="0" applyFont="1" applyBorder="1" applyAlignment="1"/>
    <xf numFmtId="0" fontId="5" fillId="0" borderId="33" xfId="0" applyFont="1" applyBorder="1" applyAlignment="1"/>
    <xf numFmtId="0" fontId="3" fillId="0" borderId="33" xfId="1" applyBorder="1" applyAlignment="1" applyProtection="1"/>
    <xf numFmtId="0" fontId="6" fillId="0" borderId="33" xfId="0" applyFont="1" applyBorder="1" applyAlignment="1"/>
    <xf numFmtId="0" fontId="7" fillId="0" borderId="33" xfId="0" applyFont="1" applyBorder="1" applyAlignment="1"/>
    <xf numFmtId="164" fontId="25" fillId="2" borderId="13" xfId="0" applyNumberFormat="1" applyFont="1" applyFill="1" applyBorder="1" applyAlignment="1">
      <alignment vertical="center" wrapText="1"/>
    </xf>
    <xf numFmtId="0" fontId="0" fillId="2" borderId="5" xfId="0" applyFill="1" applyBorder="1" applyAlignment="1">
      <alignment horizontal="center"/>
    </xf>
    <xf numFmtId="49" fontId="34" fillId="2" borderId="5" xfId="0" applyNumberFormat="1" applyFont="1" applyFill="1" applyBorder="1" applyAlignment="1">
      <alignment horizontal="center"/>
    </xf>
    <xf numFmtId="49" fontId="34" fillId="3" borderId="5" xfId="0" applyNumberFormat="1" applyFont="1" applyFill="1" applyBorder="1" applyAlignment="1">
      <alignment horizontal="center" vertical="center"/>
    </xf>
    <xf numFmtId="49" fontId="34" fillId="3" borderId="5" xfId="0" applyNumberFormat="1" applyFont="1" applyFill="1" applyBorder="1" applyAlignment="1">
      <alignment horizontal="center"/>
    </xf>
    <xf numFmtId="3" fontId="11" fillId="2" borderId="5" xfId="0" applyNumberFormat="1" applyFont="1" applyFill="1" applyBorder="1" applyAlignment="1">
      <alignment horizontal="center"/>
    </xf>
    <xf numFmtId="49" fontId="34" fillId="2" borderId="5" xfId="0" applyNumberFormat="1" applyFont="1" applyFill="1" applyBorder="1" applyAlignment="1">
      <alignment horizontal="center" vertical="center"/>
    </xf>
    <xf numFmtId="9" fontId="21" fillId="0" borderId="2" xfId="0" applyNumberFormat="1" applyFont="1" applyBorder="1" applyAlignment="1">
      <alignment horizontal="center" vertical="center"/>
    </xf>
    <xf numFmtId="0" fontId="67" fillId="0" borderId="3" xfId="0" applyFont="1" applyFill="1" applyBorder="1" applyAlignment="1">
      <alignment horizontal="center"/>
    </xf>
    <xf numFmtId="0" fontId="33" fillId="0" borderId="34" xfId="0" applyFont="1" applyFill="1" applyBorder="1" applyAlignment="1">
      <alignment horizontal="center"/>
    </xf>
    <xf numFmtId="0" fontId="9" fillId="0" borderId="0" xfId="0" applyFont="1" applyAlignment="1">
      <alignment horizontal="center" wrapText="1"/>
    </xf>
    <xf numFmtId="0" fontId="45" fillId="0" borderId="0" xfId="0" applyFont="1" applyAlignment="1">
      <alignment horizontal="center" wrapText="1"/>
    </xf>
    <xf numFmtId="0" fontId="9" fillId="2" borderId="12" xfId="0" applyFont="1" applyFill="1" applyBorder="1" applyAlignment="1">
      <alignment horizontal="center" wrapText="1"/>
    </xf>
    <xf numFmtId="49" fontId="30" fillId="2" borderId="12" xfId="1" applyNumberFormat="1" applyFont="1" applyFill="1" applyBorder="1" applyAlignment="1" applyProtection="1">
      <alignment horizontal="center" wrapText="1"/>
    </xf>
    <xf numFmtId="49" fontId="30" fillId="3" borderId="12" xfId="1" applyNumberFormat="1" applyFont="1" applyFill="1" applyBorder="1" applyAlignment="1" applyProtection="1">
      <alignment horizontal="center" vertical="center" wrapText="1"/>
    </xf>
    <xf numFmtId="49" fontId="30" fillId="3" borderId="12" xfId="1" applyNumberFormat="1" applyFont="1" applyFill="1" applyBorder="1" applyAlignment="1" applyProtection="1">
      <alignment horizontal="center" wrapText="1"/>
    </xf>
    <xf numFmtId="0" fontId="15" fillId="2" borderId="12" xfId="1" applyFont="1" applyFill="1" applyBorder="1" applyAlignment="1" applyProtection="1">
      <alignment horizontal="center" wrapText="1"/>
    </xf>
    <xf numFmtId="49" fontId="15" fillId="2" borderId="12" xfId="1" applyNumberFormat="1" applyFont="1" applyFill="1" applyBorder="1" applyAlignment="1" applyProtection="1">
      <alignment horizontal="center" wrapText="1"/>
    </xf>
    <xf numFmtId="49" fontId="15" fillId="2" borderId="12" xfId="1" applyNumberFormat="1" applyFont="1" applyFill="1" applyBorder="1" applyAlignment="1" applyProtection="1">
      <alignment horizontal="center" vertical="center" wrapText="1"/>
    </xf>
    <xf numFmtId="0" fontId="9" fillId="0" borderId="0" xfId="0" applyFont="1" applyAlignment="1">
      <alignment wrapText="1"/>
    </xf>
    <xf numFmtId="0" fontId="74" fillId="0" borderId="0" xfId="0" applyFont="1" applyFill="1" applyBorder="1" applyAlignment="1">
      <alignment horizontal="center" wrapText="1"/>
    </xf>
    <xf numFmtId="9" fontId="76" fillId="0" borderId="46" xfId="0" applyNumberFormat="1" applyFont="1" applyBorder="1" applyAlignment="1">
      <alignment horizontal="center" wrapText="1"/>
    </xf>
    <xf numFmtId="0" fontId="83" fillId="0" borderId="0" xfId="0" applyFont="1" applyAlignment="1">
      <alignment horizontal="left"/>
    </xf>
    <xf numFmtId="0" fontId="2" fillId="0" borderId="0" xfId="3" applyAlignment="1" applyProtection="1">
      <alignment vertical="center"/>
    </xf>
    <xf numFmtId="0" fontId="2" fillId="0" borderId="0" xfId="3" applyBorder="1" applyAlignment="1" applyProtection="1">
      <alignment vertical="center"/>
    </xf>
    <xf numFmtId="0" fontId="17" fillId="0" borderId="1" xfId="3" applyFont="1" applyBorder="1" applyAlignment="1" applyProtection="1">
      <alignment horizontal="center" vertical="center"/>
    </xf>
    <xf numFmtId="0" fontId="2" fillId="0" borderId="0" xfId="3" applyFill="1" applyBorder="1" applyAlignment="1" applyProtection="1">
      <alignment vertical="center"/>
    </xf>
    <xf numFmtId="9" fontId="58" fillId="0" borderId="32" xfId="0" applyNumberFormat="1" applyFont="1" applyBorder="1" applyAlignment="1">
      <alignment vertical="center"/>
    </xf>
    <xf numFmtId="9" fontId="58" fillId="0" borderId="51" xfId="0" applyNumberFormat="1" applyFont="1" applyBorder="1" applyAlignment="1">
      <alignment vertical="center"/>
    </xf>
    <xf numFmtId="9" fontId="58" fillId="0" borderId="52" xfId="0" applyNumberFormat="1" applyFont="1" applyBorder="1" applyAlignment="1">
      <alignment vertical="center"/>
    </xf>
    <xf numFmtId="9" fontId="58" fillId="0" borderId="33" xfId="0" applyNumberFormat="1" applyFont="1" applyBorder="1" applyAlignment="1">
      <alignment vertical="center"/>
    </xf>
    <xf numFmtId="9" fontId="58" fillId="0" borderId="0" xfId="0" applyNumberFormat="1" applyFont="1" applyBorder="1" applyAlignment="1">
      <alignment vertical="center"/>
    </xf>
    <xf numFmtId="9" fontId="58" fillId="0" borderId="40" xfId="0" applyNumberFormat="1" applyFont="1" applyBorder="1" applyAlignment="1">
      <alignment vertical="center"/>
    </xf>
    <xf numFmtId="0" fontId="12" fillId="2" borderId="5" xfId="0" applyFont="1" applyFill="1" applyBorder="1" applyAlignment="1">
      <alignment horizontal="center" vertical="center"/>
    </xf>
    <xf numFmtId="0" fontId="75" fillId="0" borderId="48" xfId="0" applyFont="1" applyFill="1" applyBorder="1" applyAlignment="1">
      <alignment horizontal="center" wrapText="1"/>
    </xf>
    <xf numFmtId="0" fontId="17" fillId="0" borderId="10" xfId="3" applyFont="1" applyBorder="1" applyAlignment="1" applyProtection="1">
      <alignment horizontal="center" vertical="center"/>
    </xf>
    <xf numFmtId="0" fontId="17" fillId="0" borderId="0" xfId="3" applyFont="1" applyFill="1" applyBorder="1" applyAlignment="1" applyProtection="1">
      <alignment vertical="top"/>
    </xf>
    <xf numFmtId="0" fontId="17" fillId="0" borderId="0" xfId="3" applyFont="1" applyFill="1" applyBorder="1" applyAlignment="1" applyProtection="1">
      <alignment vertical="center"/>
      <protection locked="0"/>
    </xf>
    <xf numFmtId="0" fontId="2" fillId="0" borderId="0" xfId="3" applyFill="1" applyBorder="1" applyAlignment="1" applyProtection="1">
      <alignment horizontal="right" vertical="center"/>
    </xf>
    <xf numFmtId="0" fontId="0" fillId="0" borderId="0" xfId="3" applyFont="1" applyFill="1" applyBorder="1" applyAlignment="1" applyProtection="1">
      <alignment horizontal="right" vertical="center"/>
    </xf>
    <xf numFmtId="0" fontId="2" fillId="0" borderId="20" xfId="3" applyBorder="1" applyAlignment="1" applyProtection="1">
      <alignment vertical="center"/>
    </xf>
    <xf numFmtId="164" fontId="71" fillId="0" borderId="35" xfId="0" applyNumberFormat="1" applyFont="1" applyFill="1" applyBorder="1" applyAlignment="1">
      <alignment horizontal="center" vertical="center"/>
    </xf>
    <xf numFmtId="164" fontId="21" fillId="0" borderId="35" xfId="0" applyNumberFormat="1" applyFont="1" applyFill="1" applyBorder="1" applyAlignment="1">
      <alignment horizontal="center" vertical="center"/>
    </xf>
    <xf numFmtId="164" fontId="77" fillId="0" borderId="53" xfId="0" applyNumberFormat="1" applyFont="1" applyFill="1" applyBorder="1" applyAlignment="1">
      <alignment horizontal="center" wrapText="1"/>
    </xf>
    <xf numFmtId="0" fontId="0" fillId="5" borderId="11" xfId="0" applyFill="1" applyBorder="1" applyAlignment="1">
      <alignment horizontal="center"/>
    </xf>
    <xf numFmtId="0" fontId="0" fillId="5" borderId="13" xfId="0" applyFill="1" applyBorder="1" applyAlignment="1">
      <alignment horizontal="center" vertical="center"/>
    </xf>
    <xf numFmtId="0" fontId="51" fillId="5" borderId="13" xfId="0" applyFont="1" applyFill="1" applyBorder="1" applyAlignment="1">
      <alignment horizontal="center"/>
    </xf>
    <xf numFmtId="0" fontId="8" fillId="5" borderId="13" xfId="0" applyFont="1" applyFill="1" applyBorder="1" applyAlignment="1">
      <alignment horizontal="center" vertical="center"/>
    </xf>
    <xf numFmtId="0" fontId="25" fillId="5" borderId="13" xfId="0" applyFont="1" applyFill="1" applyBorder="1" applyAlignment="1">
      <alignment horizontal="center" vertical="center"/>
    </xf>
    <xf numFmtId="0" fontId="24" fillId="5" borderId="13" xfId="0" applyFont="1" applyFill="1" applyBorder="1" applyAlignment="1">
      <alignment horizontal="center" vertical="center"/>
    </xf>
    <xf numFmtId="0" fontId="0" fillId="5" borderId="13" xfId="0" applyFill="1" applyBorder="1" applyAlignment="1">
      <alignment horizontal="center"/>
    </xf>
    <xf numFmtId="0" fontId="9" fillId="5" borderId="12" xfId="0" applyFont="1" applyFill="1" applyBorder="1" applyAlignment="1">
      <alignment horizontal="center" wrapText="1"/>
    </xf>
    <xf numFmtId="0" fontId="9" fillId="0" borderId="0" xfId="0" applyFont="1" applyAlignment="1">
      <alignment horizontal="center"/>
    </xf>
    <xf numFmtId="0" fontId="4" fillId="0" borderId="33" xfId="0" applyFont="1" applyBorder="1" applyAlignment="1"/>
    <xf numFmtId="0" fontId="2" fillId="0" borderId="0" xfId="3" applyAlignment="1" applyProtection="1">
      <alignment horizontal="left" vertical="center"/>
    </xf>
    <xf numFmtId="0" fontId="2" fillId="0" borderId="0" xfId="3" applyAlignment="1" applyProtection="1">
      <alignment horizontal="left" wrapText="1"/>
    </xf>
    <xf numFmtId="0" fontId="63" fillId="0" borderId="0" xfId="3" applyFont="1" applyFill="1" applyBorder="1" applyAlignment="1" applyProtection="1">
      <alignment vertical="center" wrapText="1"/>
    </xf>
    <xf numFmtId="49" fontId="2" fillId="0" borderId="0" xfId="3" applyNumberFormat="1" applyFill="1" applyBorder="1" applyAlignment="1" applyProtection="1">
      <alignment vertical="center"/>
      <protection locked="0"/>
    </xf>
    <xf numFmtId="0" fontId="17" fillId="0" borderId="0" xfId="3" applyFont="1" applyFill="1" applyBorder="1" applyAlignment="1" applyProtection="1">
      <alignment vertical="center"/>
    </xf>
    <xf numFmtId="0" fontId="2" fillId="0" borderId="0" xfId="3" applyFill="1" applyBorder="1" applyAlignment="1" applyProtection="1">
      <alignment wrapText="1"/>
    </xf>
    <xf numFmtId="0" fontId="17" fillId="0" borderId="0" xfId="3" applyFont="1" applyFill="1" applyBorder="1" applyAlignment="1" applyProtection="1">
      <alignment vertical="center" wrapText="1"/>
    </xf>
    <xf numFmtId="0" fontId="63" fillId="0" borderId="1" xfId="3" applyFont="1" applyBorder="1" applyAlignment="1" applyProtection="1">
      <alignment vertical="center" wrapText="1"/>
    </xf>
    <xf numFmtId="0" fontId="8" fillId="6" borderId="1" xfId="3" applyFont="1" applyFill="1" applyBorder="1" applyAlignment="1" applyProtection="1">
      <alignment horizontal="center" vertical="center"/>
    </xf>
    <xf numFmtId="49" fontId="8" fillId="6" borderId="1" xfId="3" applyNumberFormat="1" applyFont="1" applyFill="1" applyBorder="1" applyAlignment="1" applyProtection="1">
      <alignment horizontal="center" vertical="center"/>
      <protection locked="0"/>
    </xf>
    <xf numFmtId="14" fontId="8" fillId="6" borderId="1" xfId="3" applyNumberFormat="1" applyFont="1" applyFill="1" applyBorder="1" applyAlignment="1" applyProtection="1">
      <alignment horizontal="center" vertical="center"/>
      <protection locked="0"/>
    </xf>
    <xf numFmtId="0" fontId="8" fillId="6" borderId="1" xfId="3" applyFont="1" applyFill="1" applyBorder="1" applyAlignment="1" applyProtection="1">
      <alignment horizontal="left" vertical="center"/>
      <protection locked="0"/>
    </xf>
    <xf numFmtId="0" fontId="17" fillId="6" borderId="1" xfId="3" applyFont="1" applyFill="1" applyBorder="1" applyAlignment="1" applyProtection="1">
      <alignment horizontal="left" vertical="center"/>
    </xf>
    <xf numFmtId="0" fontId="8" fillId="6" borderId="1" xfId="3" applyFont="1" applyFill="1" applyBorder="1" applyAlignment="1" applyProtection="1">
      <alignment vertical="center"/>
    </xf>
    <xf numFmtId="0" fontId="8" fillId="6" borderId="1" xfId="3" applyFont="1" applyFill="1" applyBorder="1" applyAlignment="1" applyProtection="1">
      <alignment horizontal="left" vertical="center"/>
    </xf>
    <xf numFmtId="164" fontId="25" fillId="11" borderId="13" xfId="0" applyNumberFormat="1" applyFont="1" applyFill="1" applyBorder="1" applyAlignment="1">
      <alignment horizontal="center" vertical="center" wrapText="1"/>
    </xf>
    <xf numFmtId="164" fontId="25" fillId="11" borderId="56" xfId="0" applyNumberFormat="1" applyFont="1" applyFill="1" applyBorder="1" applyAlignment="1">
      <alignment horizontal="center" vertical="center" wrapText="1"/>
    </xf>
    <xf numFmtId="164" fontId="25" fillId="9" borderId="13" xfId="0" applyNumberFormat="1" applyFont="1" applyFill="1" applyBorder="1" applyAlignment="1">
      <alignment horizontal="center" vertical="center" wrapText="1"/>
    </xf>
    <xf numFmtId="49" fontId="19" fillId="9" borderId="11" xfId="0" applyNumberFormat="1" applyFont="1" applyFill="1" applyBorder="1" applyAlignment="1">
      <alignment horizontal="center"/>
    </xf>
    <xf numFmtId="49" fontId="19" fillId="9" borderId="13" xfId="0" applyNumberFormat="1" applyFont="1" applyFill="1" applyBorder="1" applyAlignment="1">
      <alignment horizontal="center" vertical="center"/>
    </xf>
    <xf numFmtId="49" fontId="6" fillId="9" borderId="13" xfId="4" applyNumberFormat="1" applyFont="1" applyFill="1" applyBorder="1" applyAlignment="1" applyProtection="1">
      <alignment horizontal="center" vertical="center"/>
      <protection locked="0"/>
    </xf>
    <xf numFmtId="49" fontId="26" fillId="9" borderId="13" xfId="0" applyNumberFormat="1" applyFont="1" applyFill="1" applyBorder="1" applyAlignment="1">
      <alignment horizontal="center" vertical="center"/>
    </xf>
    <xf numFmtId="49" fontId="20" fillId="9" borderId="13" xfId="0" applyNumberFormat="1" applyFont="1" applyFill="1" applyBorder="1" applyAlignment="1">
      <alignment horizontal="center" vertical="center"/>
    </xf>
    <xf numFmtId="49" fontId="34" fillId="9" borderId="5" xfId="0" applyNumberFormat="1" applyFont="1" applyFill="1" applyBorder="1" applyAlignment="1">
      <alignment horizontal="center"/>
    </xf>
    <xf numFmtId="49" fontId="30" fillId="9" borderId="12" xfId="1" applyNumberFormat="1" applyFont="1" applyFill="1" applyBorder="1" applyAlignment="1" applyProtection="1">
      <alignment horizontal="center" wrapText="1"/>
    </xf>
    <xf numFmtId="164" fontId="25" fillId="9" borderId="0" xfId="0" applyNumberFormat="1" applyFont="1" applyFill="1" applyBorder="1" applyAlignment="1">
      <alignment horizontal="center" vertical="center" wrapText="1"/>
    </xf>
    <xf numFmtId="0" fontId="11" fillId="12" borderId="16" xfId="0" applyFont="1" applyFill="1" applyBorder="1" applyAlignment="1">
      <alignment horizontal="center" vertical="center"/>
    </xf>
    <xf numFmtId="0" fontId="100" fillId="14" borderId="16" xfId="0" applyFont="1" applyFill="1" applyBorder="1" applyAlignment="1">
      <alignment horizontal="center" vertical="center"/>
    </xf>
    <xf numFmtId="0" fontId="101" fillId="0" borderId="1" xfId="0" applyFont="1" applyFill="1" applyBorder="1" applyAlignment="1">
      <alignment horizontal="center" vertical="center"/>
    </xf>
    <xf numFmtId="0" fontId="11" fillId="12" borderId="9" xfId="0" applyFont="1" applyFill="1" applyBorder="1" applyAlignment="1">
      <alignment horizontal="center"/>
    </xf>
    <xf numFmtId="0" fontId="19" fillId="12" borderId="14" xfId="0" applyFont="1" applyFill="1" applyBorder="1" applyAlignment="1">
      <alignment horizontal="center" vertical="center"/>
    </xf>
    <xf numFmtId="0" fontId="49" fillId="12" borderId="14" xfId="0" applyFont="1" applyFill="1" applyBorder="1" applyAlignment="1">
      <alignment horizontal="center"/>
    </xf>
    <xf numFmtId="0" fontId="23" fillId="12" borderId="1" xfId="0" applyFont="1" applyFill="1" applyBorder="1" applyAlignment="1">
      <alignment vertical="center"/>
    </xf>
    <xf numFmtId="164" fontId="25" fillId="12" borderId="6" xfId="0" applyNumberFormat="1" applyFont="1" applyFill="1" applyBorder="1" applyAlignment="1">
      <alignment horizontal="center" vertical="center" wrapText="1"/>
    </xf>
    <xf numFmtId="164" fontId="25" fillId="12" borderId="1" xfId="0" applyNumberFormat="1" applyFont="1" applyFill="1" applyBorder="1" applyAlignment="1">
      <alignment horizontal="center" vertical="center" wrapText="1"/>
    </xf>
    <xf numFmtId="0" fontId="25" fillId="12" borderId="1" xfId="0" applyFont="1" applyFill="1" applyBorder="1" applyAlignment="1">
      <alignment horizontal="center" vertical="center"/>
    </xf>
    <xf numFmtId="4" fontId="20" fillId="12" borderId="31" xfId="0" applyNumberFormat="1" applyFont="1" applyFill="1" applyBorder="1" applyAlignment="1">
      <alignment horizontal="center" vertical="center"/>
    </xf>
    <xf numFmtId="3" fontId="11" fillId="12" borderId="1" xfId="0" applyNumberFormat="1" applyFont="1" applyFill="1" applyBorder="1" applyAlignment="1">
      <alignment horizontal="center"/>
    </xf>
    <xf numFmtId="0" fontId="11" fillId="12" borderId="25" xfId="0" applyFont="1" applyFill="1" applyBorder="1" applyAlignment="1">
      <alignment horizontal="center"/>
    </xf>
    <xf numFmtId="0" fontId="100" fillId="12" borderId="16" xfId="0" applyFont="1" applyFill="1" applyBorder="1" applyAlignment="1">
      <alignment horizontal="center" vertical="center"/>
    </xf>
    <xf numFmtId="0" fontId="50" fillId="12" borderId="16" xfId="0" applyFont="1" applyFill="1" applyBorder="1" applyAlignment="1">
      <alignment horizontal="center"/>
    </xf>
    <xf numFmtId="0" fontId="23" fillId="12" borderId="6" xfId="0" applyFont="1" applyFill="1" applyBorder="1" applyAlignment="1" applyProtection="1">
      <alignment vertical="center"/>
      <protection locked="0"/>
    </xf>
    <xf numFmtId="0" fontId="25" fillId="12" borderId="6" xfId="0" applyFont="1" applyFill="1" applyBorder="1" applyAlignment="1">
      <alignment horizontal="center" vertical="center"/>
    </xf>
    <xf numFmtId="4" fontId="20" fillId="12" borderId="2" xfId="0" applyNumberFormat="1" applyFont="1" applyFill="1" applyBorder="1" applyAlignment="1">
      <alignment horizontal="center" vertical="center"/>
    </xf>
    <xf numFmtId="3" fontId="11" fillId="12" borderId="6" xfId="0" applyNumberFormat="1" applyFont="1" applyFill="1" applyBorder="1" applyAlignment="1">
      <alignment horizontal="center"/>
    </xf>
    <xf numFmtId="0" fontId="95" fillId="12" borderId="39" xfId="1" applyFont="1" applyFill="1" applyBorder="1" applyAlignment="1" applyProtection="1">
      <alignment horizontal="center" wrapText="1"/>
    </xf>
    <xf numFmtId="0" fontId="11" fillId="12" borderId="29" xfId="0" applyFont="1" applyFill="1" applyBorder="1" applyAlignment="1">
      <alignment horizontal="center"/>
    </xf>
    <xf numFmtId="0" fontId="23" fillId="12" borderId="41" xfId="0" applyFont="1" applyFill="1" applyBorder="1" applyAlignment="1" applyProtection="1">
      <alignment vertical="center"/>
      <protection locked="0"/>
    </xf>
    <xf numFmtId="164" fontId="25" fillId="12" borderId="41" xfId="0" applyNumberFormat="1" applyFont="1" applyFill="1" applyBorder="1" applyAlignment="1">
      <alignment horizontal="center" vertical="center" wrapText="1"/>
    </xf>
    <xf numFmtId="0" fontId="25" fillId="12" borderId="41" xfId="0" applyFont="1" applyFill="1" applyBorder="1" applyAlignment="1">
      <alignment horizontal="center" vertical="center"/>
    </xf>
    <xf numFmtId="4" fontId="20" fillId="12" borderId="30" xfId="0" applyNumberFormat="1" applyFont="1" applyFill="1" applyBorder="1" applyAlignment="1">
      <alignment horizontal="center" vertical="center"/>
    </xf>
    <xf numFmtId="3" fontId="11" fillId="12" borderId="41" xfId="0" applyNumberFormat="1" applyFont="1" applyFill="1" applyBorder="1" applyAlignment="1">
      <alignment horizontal="center"/>
    </xf>
    <xf numFmtId="0" fontId="11" fillId="14" borderId="9" xfId="0" applyFont="1" applyFill="1" applyBorder="1" applyAlignment="1">
      <alignment horizontal="center"/>
    </xf>
    <xf numFmtId="0" fontId="19" fillId="14" borderId="14" xfId="0" applyFont="1" applyFill="1" applyBorder="1" applyAlignment="1">
      <alignment horizontal="center" vertical="center"/>
    </xf>
    <xf numFmtId="0" fontId="49" fillId="14" borderId="14" xfId="0" applyFont="1" applyFill="1" applyBorder="1" applyAlignment="1">
      <alignment horizontal="center"/>
    </xf>
    <xf numFmtId="0" fontId="23" fillId="14" borderId="1" xfId="0" applyFont="1" applyFill="1" applyBorder="1" applyAlignment="1">
      <alignment vertical="center"/>
    </xf>
    <xf numFmtId="164" fontId="25" fillId="14" borderId="6" xfId="0" applyNumberFormat="1" applyFont="1" applyFill="1" applyBorder="1" applyAlignment="1">
      <alignment horizontal="center" vertical="center" wrapText="1"/>
    </xf>
    <xf numFmtId="164" fontId="25" fillId="14" borderId="1" xfId="0"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4" fontId="20" fillId="14" borderId="31" xfId="0" applyNumberFormat="1" applyFont="1" applyFill="1" applyBorder="1" applyAlignment="1">
      <alignment horizontal="center" vertical="center"/>
    </xf>
    <xf numFmtId="3" fontId="11" fillId="14" borderId="1" xfId="0" applyNumberFormat="1" applyFont="1" applyFill="1" applyBorder="1" applyAlignment="1">
      <alignment horizontal="center"/>
    </xf>
    <xf numFmtId="0" fontId="11" fillId="14" borderId="25" xfId="0" applyFont="1" applyFill="1" applyBorder="1" applyAlignment="1">
      <alignment horizontal="center"/>
    </xf>
    <xf numFmtId="0" fontId="50" fillId="14" borderId="16" xfId="0" applyFont="1" applyFill="1" applyBorder="1" applyAlignment="1">
      <alignment horizontal="center"/>
    </xf>
    <xf numFmtId="0" fontId="23" fillId="14" borderId="6" xfId="0" applyFont="1" applyFill="1" applyBorder="1" applyAlignment="1" applyProtection="1">
      <alignment vertical="center"/>
      <protection locked="0"/>
    </xf>
    <xf numFmtId="0" fontId="25" fillId="14" borderId="6" xfId="0" applyFont="1" applyFill="1" applyBorder="1" applyAlignment="1">
      <alignment horizontal="center" vertical="center"/>
    </xf>
    <xf numFmtId="4" fontId="20" fillId="14" borderId="2" xfId="0" applyNumberFormat="1" applyFont="1" applyFill="1" applyBorder="1" applyAlignment="1">
      <alignment horizontal="center" vertical="center"/>
    </xf>
    <xf numFmtId="3" fontId="11" fillId="14" borderId="6" xfId="0" applyNumberFormat="1" applyFont="1" applyFill="1" applyBorder="1" applyAlignment="1">
      <alignment horizontal="center"/>
    </xf>
    <xf numFmtId="0" fontId="95" fillId="14" borderId="39" xfId="1" applyFont="1" applyFill="1" applyBorder="1" applyAlignment="1" applyProtection="1">
      <alignment horizontal="center" wrapText="1"/>
    </xf>
    <xf numFmtId="0" fontId="11" fillId="14" borderId="29" xfId="0" applyFont="1" applyFill="1" applyBorder="1" applyAlignment="1">
      <alignment horizontal="center"/>
    </xf>
    <xf numFmtId="0" fontId="23" fillId="14" borderId="41" xfId="0" applyFont="1" applyFill="1" applyBorder="1" applyAlignment="1" applyProtection="1">
      <alignment vertical="center"/>
      <protection locked="0"/>
    </xf>
    <xf numFmtId="164" fontId="25" fillId="14" borderId="41" xfId="0" applyNumberFormat="1" applyFont="1" applyFill="1" applyBorder="1" applyAlignment="1">
      <alignment horizontal="center" vertical="center" wrapText="1"/>
    </xf>
    <xf numFmtId="0" fontId="25" fillId="14" borderId="41" xfId="0" applyFont="1" applyFill="1" applyBorder="1" applyAlignment="1">
      <alignment horizontal="center" vertical="center"/>
    </xf>
    <xf numFmtId="4" fontId="20" fillId="14" borderId="30" xfId="0" applyNumberFormat="1" applyFont="1" applyFill="1" applyBorder="1" applyAlignment="1">
      <alignment horizontal="center" vertical="center"/>
    </xf>
    <xf numFmtId="3" fontId="11" fillId="14" borderId="41" xfId="0" applyNumberFormat="1" applyFont="1" applyFill="1" applyBorder="1" applyAlignment="1">
      <alignment horizontal="center"/>
    </xf>
    <xf numFmtId="0" fontId="95" fillId="14" borderId="49" xfId="1" applyFont="1" applyFill="1" applyBorder="1" applyAlignment="1" applyProtection="1">
      <alignment horizontal="center" wrapText="1"/>
    </xf>
    <xf numFmtId="0" fontId="11" fillId="12" borderId="8" xfId="0" applyFont="1" applyFill="1" applyBorder="1" applyAlignment="1">
      <alignment horizontal="center"/>
    </xf>
    <xf numFmtId="0" fontId="15" fillId="12" borderId="39" xfId="1" applyFont="1" applyFill="1" applyBorder="1" applyAlignment="1" applyProtection="1">
      <alignment horizontal="center" wrapText="1"/>
    </xf>
    <xf numFmtId="0" fontId="11" fillId="12" borderId="17" xfId="0" applyFont="1" applyFill="1" applyBorder="1" applyAlignment="1">
      <alignment horizontal="center" vertical="center"/>
    </xf>
    <xf numFmtId="0" fontId="23" fillId="12" borderId="10" xfId="0" applyFont="1" applyFill="1" applyBorder="1" applyAlignment="1" applyProtection="1">
      <alignment vertical="center"/>
      <protection locked="0"/>
    </xf>
    <xf numFmtId="164" fontId="25" fillId="12" borderId="4" xfId="0" applyNumberFormat="1" applyFont="1" applyFill="1" applyBorder="1" applyAlignment="1">
      <alignment horizontal="center" vertical="center" wrapText="1"/>
    </xf>
    <xf numFmtId="164" fontId="25" fillId="12" borderId="10" xfId="0" applyNumberFormat="1" applyFont="1" applyFill="1" applyBorder="1" applyAlignment="1">
      <alignment horizontal="center" vertical="center" wrapText="1"/>
    </xf>
    <xf numFmtId="0" fontId="25" fillId="12" borderId="10" xfId="0" applyFont="1" applyFill="1" applyBorder="1" applyAlignment="1">
      <alignment horizontal="center" vertical="center"/>
    </xf>
    <xf numFmtId="4" fontId="20" fillId="12" borderId="35" xfId="0" applyNumberFormat="1" applyFont="1" applyFill="1" applyBorder="1" applyAlignment="1">
      <alignment horizontal="center" vertical="center"/>
    </xf>
    <xf numFmtId="3" fontId="11" fillId="12" borderId="10" xfId="0" applyNumberFormat="1" applyFont="1" applyFill="1" applyBorder="1" applyAlignment="1">
      <alignment horizontal="center"/>
    </xf>
    <xf numFmtId="0" fontId="15" fillId="12" borderId="43" xfId="1" applyFont="1" applyFill="1" applyBorder="1" applyAlignment="1" applyProtection="1">
      <alignment horizontal="center" wrapText="1"/>
    </xf>
    <xf numFmtId="0" fontId="11" fillId="14" borderId="8" xfId="0" applyFont="1" applyFill="1" applyBorder="1" applyAlignment="1">
      <alignment horizontal="center"/>
    </xf>
    <xf numFmtId="0" fontId="15" fillId="14" borderId="39" xfId="1" applyFont="1" applyFill="1" applyBorder="1" applyAlignment="1" applyProtection="1">
      <alignment horizontal="center" wrapText="1"/>
    </xf>
    <xf numFmtId="164" fontId="25" fillId="14" borderId="4" xfId="0" applyNumberFormat="1" applyFont="1" applyFill="1" applyBorder="1" applyAlignment="1">
      <alignment horizontal="center" vertical="center" wrapText="1"/>
    </xf>
    <xf numFmtId="164" fontId="25" fillId="14" borderId="10" xfId="0" applyNumberFormat="1" applyFont="1" applyFill="1" applyBorder="1" applyAlignment="1">
      <alignment horizontal="center" vertical="center" wrapText="1"/>
    </xf>
    <xf numFmtId="0" fontId="25" fillId="14" borderId="10" xfId="0" applyFont="1" applyFill="1" applyBorder="1" applyAlignment="1">
      <alignment horizontal="center" vertical="center"/>
    </xf>
    <xf numFmtId="4" fontId="20" fillId="14" borderId="35" xfId="0" applyNumberFormat="1" applyFont="1" applyFill="1" applyBorder="1" applyAlignment="1">
      <alignment horizontal="center" vertical="center"/>
    </xf>
    <xf numFmtId="3" fontId="11" fillId="14" borderId="10" xfId="0" applyNumberFormat="1" applyFont="1" applyFill="1" applyBorder="1" applyAlignment="1">
      <alignment horizontal="center"/>
    </xf>
    <xf numFmtId="0" fontId="15" fillId="14" borderId="43" xfId="1" applyFont="1" applyFill="1" applyBorder="1" applyAlignment="1" applyProtection="1">
      <alignment horizontal="center" wrapText="1"/>
    </xf>
    <xf numFmtId="0" fontId="19" fillId="12" borderId="16" xfId="0" applyFont="1" applyFill="1" applyBorder="1" applyAlignment="1">
      <alignment horizontal="center" vertical="center"/>
    </xf>
    <xf numFmtId="0" fontId="13" fillId="12" borderId="16" xfId="0" applyFont="1" applyFill="1" applyBorder="1" applyAlignment="1">
      <alignment horizontal="center"/>
    </xf>
    <xf numFmtId="0" fontId="25" fillId="12" borderId="6" xfId="0" applyFont="1" applyFill="1" applyBorder="1" applyAlignment="1">
      <alignment horizontal="center" vertical="center" wrapText="1"/>
    </xf>
    <xf numFmtId="0" fontId="11" fillId="12" borderId="1" xfId="0" applyFont="1" applyFill="1" applyBorder="1" applyAlignment="1">
      <alignment horizontal="center"/>
    </xf>
    <xf numFmtId="0" fontId="13" fillId="12" borderId="14" xfId="0" applyFont="1" applyFill="1" applyBorder="1" applyAlignment="1">
      <alignment horizontal="center"/>
    </xf>
    <xf numFmtId="0" fontId="15" fillId="12" borderId="42" xfId="1" applyFont="1" applyFill="1" applyBorder="1" applyAlignment="1" applyProtection="1">
      <alignment horizontal="center" wrapText="1"/>
    </xf>
    <xf numFmtId="0" fontId="101" fillId="12" borderId="14" xfId="0" applyFont="1" applyFill="1" applyBorder="1" applyAlignment="1">
      <alignment horizontal="center" vertical="center"/>
    </xf>
    <xf numFmtId="0" fontId="95" fillId="12" borderId="42" xfId="1" applyNumberFormat="1" applyFont="1" applyFill="1" applyBorder="1" applyAlignment="1" applyProtection="1">
      <alignment horizontal="center" wrapText="1"/>
    </xf>
    <xf numFmtId="0" fontId="101" fillId="12" borderId="16" xfId="0" applyFont="1" applyFill="1" applyBorder="1" applyAlignment="1">
      <alignment horizontal="center" vertical="center"/>
    </xf>
    <xf numFmtId="0" fontId="49" fillId="12" borderId="16" xfId="0" applyFont="1" applyFill="1" applyBorder="1" applyAlignment="1">
      <alignment horizontal="center"/>
    </xf>
    <xf numFmtId="0" fontId="23" fillId="12" borderId="6" xfId="0" applyFont="1" applyFill="1" applyBorder="1" applyAlignment="1">
      <alignment vertical="center"/>
    </xf>
    <xf numFmtId="0" fontId="95" fillId="12" borderId="39" xfId="1" applyNumberFormat="1" applyFont="1" applyFill="1" applyBorder="1" applyAlignment="1" applyProtection="1">
      <alignment horizontal="center" wrapText="1"/>
    </xf>
    <xf numFmtId="0" fontId="101" fillId="12" borderId="23" xfId="0" applyFont="1" applyFill="1" applyBorder="1" applyAlignment="1">
      <alignment horizontal="center" vertical="center"/>
    </xf>
    <xf numFmtId="0" fontId="49" fillId="12" borderId="23" xfId="0" applyFont="1" applyFill="1" applyBorder="1" applyAlignment="1">
      <alignment horizontal="center"/>
    </xf>
    <xf numFmtId="0" fontId="23" fillId="12" borderId="41" xfId="0" applyFont="1" applyFill="1" applyBorder="1" applyAlignment="1">
      <alignment vertical="center"/>
    </xf>
    <xf numFmtId="0" fontId="95" fillId="12" borderId="49" xfId="1" applyNumberFormat="1" applyFont="1" applyFill="1" applyBorder="1" applyAlignment="1" applyProtection="1">
      <alignment horizontal="center" wrapText="1"/>
    </xf>
    <xf numFmtId="0" fontId="23" fillId="12" borderId="1" xfId="4" applyNumberFormat="1" applyFont="1" applyFill="1" applyBorder="1" applyAlignment="1" applyProtection="1">
      <alignment vertical="center"/>
      <protection locked="0"/>
    </xf>
    <xf numFmtId="0" fontId="25" fillId="12" borderId="1" xfId="0" applyFont="1" applyFill="1" applyBorder="1" applyAlignment="1">
      <alignment horizontal="center" vertical="center" wrapText="1"/>
    </xf>
    <xf numFmtId="0" fontId="11" fillId="12" borderId="27" xfId="0" applyFont="1" applyFill="1" applyBorder="1" applyAlignment="1">
      <alignment horizontal="center"/>
    </xf>
    <xf numFmtId="0" fontId="23" fillId="12" borderId="4" xfId="4" applyNumberFormat="1" applyFont="1" applyFill="1" applyBorder="1" applyAlignment="1" applyProtection="1">
      <alignment vertical="center"/>
      <protection locked="0"/>
    </xf>
    <xf numFmtId="0" fontId="25" fillId="12" borderId="4" xfId="0" applyFont="1" applyFill="1" applyBorder="1" applyAlignment="1">
      <alignment horizontal="center" vertical="center" wrapText="1"/>
    </xf>
    <xf numFmtId="4" fontId="20" fillId="12" borderId="37" xfId="0" applyNumberFormat="1" applyFont="1" applyFill="1" applyBorder="1" applyAlignment="1">
      <alignment horizontal="center" vertical="center"/>
    </xf>
    <xf numFmtId="3" fontId="11" fillId="12" borderId="4" xfId="0" applyNumberFormat="1" applyFont="1" applyFill="1" applyBorder="1" applyAlignment="1">
      <alignment horizontal="center"/>
    </xf>
    <xf numFmtId="0" fontId="15" fillId="12" borderId="45" xfId="1" applyFont="1" applyFill="1" applyBorder="1" applyAlignment="1" applyProtection="1">
      <alignment horizontal="center" wrapText="1"/>
    </xf>
    <xf numFmtId="0" fontId="101" fillId="14" borderId="14" xfId="0" applyFont="1" applyFill="1" applyBorder="1" applyAlignment="1">
      <alignment horizontal="center" vertical="center"/>
    </xf>
    <xf numFmtId="0" fontId="23" fillId="14" borderId="1" xfId="4" applyNumberFormat="1" applyFont="1" applyFill="1" applyBorder="1" applyAlignment="1" applyProtection="1">
      <alignment vertical="center"/>
      <protection locked="0"/>
    </xf>
    <xf numFmtId="0" fontId="25" fillId="14" borderId="1" xfId="0" applyFont="1" applyFill="1" applyBorder="1" applyAlignment="1">
      <alignment horizontal="center" vertical="center" wrapText="1"/>
    </xf>
    <xf numFmtId="0" fontId="15" fillId="14" borderId="42" xfId="1" applyFont="1" applyFill="1" applyBorder="1" applyAlignment="1" applyProtection="1">
      <alignment horizontal="center" wrapText="1"/>
    </xf>
    <xf numFmtId="0" fontId="11" fillId="14" borderId="27" xfId="0" applyFont="1" applyFill="1" applyBorder="1" applyAlignment="1">
      <alignment horizontal="center"/>
    </xf>
    <xf numFmtId="0" fontId="101" fillId="14" borderId="21" xfId="0" applyFont="1" applyFill="1" applyBorder="1" applyAlignment="1">
      <alignment horizontal="center" vertical="center"/>
    </xf>
    <xf numFmtId="0" fontId="23" fillId="14" borderId="4" xfId="4" applyNumberFormat="1" applyFont="1" applyFill="1" applyBorder="1" applyAlignment="1" applyProtection="1">
      <alignment vertical="center"/>
      <protection locked="0"/>
    </xf>
    <xf numFmtId="0" fontId="25" fillId="14" borderId="4" xfId="0" applyFont="1" applyFill="1" applyBorder="1" applyAlignment="1">
      <alignment horizontal="center" vertical="center" wrapText="1"/>
    </xf>
    <xf numFmtId="4" fontId="20" fillId="14" borderId="37" xfId="0" applyNumberFormat="1" applyFont="1" applyFill="1" applyBorder="1" applyAlignment="1">
      <alignment horizontal="center" vertical="center"/>
    </xf>
    <xf numFmtId="3" fontId="11" fillId="14" borderId="4" xfId="0" applyNumberFormat="1" applyFont="1" applyFill="1" applyBorder="1" applyAlignment="1">
      <alignment horizontal="center"/>
    </xf>
    <xf numFmtId="0" fontId="15" fillId="14" borderId="45" xfId="1" applyFont="1" applyFill="1" applyBorder="1" applyAlignment="1" applyProtection="1">
      <alignment horizontal="center" wrapText="1"/>
    </xf>
    <xf numFmtId="0" fontId="23" fillId="12" borderId="6" xfId="4" applyNumberFormat="1" applyFont="1" applyFill="1" applyBorder="1" applyAlignment="1" applyProtection="1">
      <alignment vertical="center"/>
      <protection locked="0"/>
    </xf>
    <xf numFmtId="0" fontId="95" fillId="12" borderId="42" xfId="1" applyFont="1" applyFill="1" applyBorder="1" applyAlignment="1" applyProtection="1">
      <alignment horizontal="center" wrapText="1"/>
    </xf>
    <xf numFmtId="0" fontId="19" fillId="12" borderId="21" xfId="0" applyFont="1" applyFill="1" applyBorder="1" applyAlignment="1">
      <alignment horizontal="center" vertical="center"/>
    </xf>
    <xf numFmtId="0" fontId="102" fillId="12" borderId="16" xfId="0" applyFont="1" applyFill="1" applyBorder="1" applyAlignment="1">
      <alignment horizontal="center" vertical="center"/>
    </xf>
    <xf numFmtId="0" fontId="102" fillId="12" borderId="14" xfId="0" applyFont="1" applyFill="1" applyBorder="1" applyAlignment="1">
      <alignment horizontal="center" vertical="center"/>
    </xf>
    <xf numFmtId="0" fontId="23" fillId="12" borderId="1" xfId="0" applyFont="1" applyFill="1" applyBorder="1" applyAlignment="1" applyProtection="1">
      <alignment vertical="center"/>
      <protection locked="0"/>
    </xf>
    <xf numFmtId="0" fontId="47" fillId="12" borderId="14" xfId="0" applyFont="1" applyFill="1" applyBorder="1" applyAlignment="1">
      <alignment horizontal="center" vertical="center"/>
    </xf>
    <xf numFmtId="0" fontId="47" fillId="12" borderId="16" xfId="0" applyFont="1" applyFill="1" applyBorder="1" applyAlignment="1">
      <alignment horizontal="center" vertical="center"/>
    </xf>
    <xf numFmtId="0" fontId="3" fillId="12" borderId="39" xfId="1" applyFill="1" applyBorder="1" applyAlignment="1" applyProtection="1">
      <alignment horizontal="center" wrapText="1"/>
    </xf>
    <xf numFmtId="0" fontId="3" fillId="12" borderId="42" xfId="1" applyFill="1" applyBorder="1" applyAlignment="1" applyProtection="1">
      <alignment horizontal="center" wrapText="1"/>
    </xf>
    <xf numFmtId="4" fontId="20" fillId="12" borderId="38" xfId="0" applyNumberFormat="1" applyFont="1" applyFill="1" applyBorder="1" applyAlignment="1">
      <alignment horizontal="center" vertical="center"/>
    </xf>
    <xf numFmtId="3" fontId="11" fillId="12" borderId="7" xfId="0" applyNumberFormat="1" applyFont="1" applyFill="1" applyBorder="1" applyAlignment="1">
      <alignment horizontal="center"/>
    </xf>
    <xf numFmtId="0" fontId="3" fillId="12" borderId="40" xfId="1" applyFill="1" applyBorder="1" applyAlignment="1" applyProtection="1">
      <alignment horizontal="center" wrapText="1"/>
    </xf>
    <xf numFmtId="0" fontId="13" fillId="14" borderId="16" xfId="0" applyFont="1" applyFill="1" applyBorder="1" applyAlignment="1">
      <alignment horizontal="center"/>
    </xf>
    <xf numFmtId="0" fontId="25" fillId="14" borderId="6" xfId="0" applyFont="1" applyFill="1" applyBorder="1" applyAlignment="1">
      <alignment horizontal="center" vertical="center" wrapText="1"/>
    </xf>
    <xf numFmtId="0" fontId="94" fillId="14" borderId="39" xfId="1" applyFont="1" applyFill="1" applyBorder="1" applyAlignment="1" applyProtection="1">
      <alignment horizontal="center" wrapText="1"/>
    </xf>
    <xf numFmtId="0" fontId="102" fillId="14" borderId="16" xfId="0" applyFont="1" applyFill="1" applyBorder="1" applyAlignment="1">
      <alignment horizontal="center" vertical="center"/>
    </xf>
    <xf numFmtId="0" fontId="102" fillId="14" borderId="14" xfId="0" applyFont="1" applyFill="1" applyBorder="1" applyAlignment="1">
      <alignment horizontal="center" vertical="center"/>
    </xf>
    <xf numFmtId="0" fontId="13" fillId="14" borderId="14" xfId="0" applyFont="1" applyFill="1" applyBorder="1" applyAlignment="1">
      <alignment horizontal="center"/>
    </xf>
    <xf numFmtId="0" fontId="23" fillId="14" borderId="1" xfId="0" applyFont="1" applyFill="1" applyBorder="1" applyAlignment="1" applyProtection="1">
      <alignment vertical="center"/>
      <protection locked="0"/>
    </xf>
    <xf numFmtId="0" fontId="95" fillId="14" borderId="42" xfId="1" applyFont="1" applyFill="1" applyBorder="1" applyAlignment="1" applyProtection="1">
      <alignment horizontal="center" wrapText="1"/>
    </xf>
    <xf numFmtId="0" fontId="103" fillId="14" borderId="14" xfId="0" applyFont="1" applyFill="1" applyBorder="1" applyAlignment="1">
      <alignment horizontal="center" vertical="center"/>
    </xf>
    <xf numFmtId="0" fontId="47" fillId="14" borderId="14" xfId="0" applyFont="1" applyFill="1" applyBorder="1" applyAlignment="1">
      <alignment horizontal="center" vertical="center"/>
    </xf>
    <xf numFmtId="0" fontId="47" fillId="14" borderId="16" xfId="0" applyFont="1" applyFill="1" applyBorder="1" applyAlignment="1">
      <alignment horizontal="center" vertical="center"/>
    </xf>
    <xf numFmtId="0" fontId="3" fillId="14" borderId="39" xfId="1" applyFill="1" applyBorder="1" applyAlignment="1" applyProtection="1">
      <alignment horizontal="center" wrapText="1"/>
    </xf>
    <xf numFmtId="0" fontId="3" fillId="14" borderId="42" xfId="1" applyFill="1" applyBorder="1" applyAlignment="1" applyProtection="1">
      <alignment horizontal="center" wrapText="1"/>
    </xf>
    <xf numFmtId="0" fontId="23" fillId="14" borderId="7" xfId="0" applyFont="1" applyFill="1" applyBorder="1" applyAlignment="1" applyProtection="1">
      <alignment vertical="center"/>
      <protection locked="0"/>
    </xf>
    <xf numFmtId="4" fontId="20" fillId="14" borderId="38" xfId="0" applyNumberFormat="1" applyFont="1" applyFill="1" applyBorder="1" applyAlignment="1">
      <alignment horizontal="center" vertical="center"/>
    </xf>
    <xf numFmtId="3" fontId="11" fillId="14" borderId="7" xfId="0" applyNumberFormat="1" applyFont="1" applyFill="1" applyBorder="1" applyAlignment="1">
      <alignment horizontal="center"/>
    </xf>
    <xf numFmtId="0" fontId="3" fillId="14" borderId="40" xfId="1" applyFill="1" applyBorder="1" applyAlignment="1" applyProtection="1">
      <alignment horizontal="center" wrapText="1"/>
    </xf>
    <xf numFmtId="0" fontId="21" fillId="14" borderId="1" xfId="4" applyNumberFormat="1" applyFont="1" applyFill="1" applyBorder="1" applyAlignment="1" applyProtection="1">
      <alignment vertical="center"/>
      <protection locked="0"/>
    </xf>
    <xf numFmtId="0" fontId="23" fillId="14" borderId="10" xfId="4" applyNumberFormat="1" applyFont="1" applyFill="1" applyBorder="1" applyAlignment="1" applyProtection="1">
      <alignment vertical="center"/>
      <protection locked="0"/>
    </xf>
    <xf numFmtId="0" fontId="25" fillId="14" borderId="10" xfId="0" applyFont="1" applyFill="1" applyBorder="1" applyAlignment="1">
      <alignment horizontal="center" vertical="center" wrapText="1"/>
    </xf>
    <xf numFmtId="0" fontId="21" fillId="12" borderId="1" xfId="4" applyNumberFormat="1" applyFont="1" applyFill="1" applyBorder="1" applyAlignment="1" applyProtection="1">
      <alignment vertical="center"/>
      <protection locked="0"/>
    </xf>
    <xf numFmtId="0" fontId="95" fillId="12" borderId="14" xfId="1" applyNumberFormat="1" applyFont="1" applyFill="1" applyBorder="1" applyAlignment="1" applyProtection="1">
      <alignment horizontal="center" wrapText="1"/>
    </xf>
    <xf numFmtId="0" fontId="21" fillId="12" borderId="1" xfId="4" applyNumberFormat="1" applyFont="1" applyFill="1" applyBorder="1" applyAlignment="1" applyProtection="1">
      <protection locked="0"/>
    </xf>
    <xf numFmtId="0" fontId="15" fillId="12" borderId="14" xfId="1" applyNumberFormat="1" applyFont="1" applyFill="1" applyBorder="1" applyAlignment="1" applyProtection="1">
      <alignment horizontal="left" vertical="top" wrapText="1"/>
    </xf>
    <xf numFmtId="0" fontId="15" fillId="14" borderId="47" xfId="1" applyNumberFormat="1" applyFont="1" applyFill="1" applyBorder="1" applyAlignment="1" applyProtection="1">
      <alignment horizontal="left" wrapText="1"/>
    </xf>
    <xf numFmtId="0" fontId="101" fillId="14" borderId="3" xfId="0" applyFont="1" applyFill="1" applyBorder="1" applyAlignment="1">
      <alignment horizontal="center" vertical="center"/>
    </xf>
    <xf numFmtId="0" fontId="23" fillId="14" borderId="3" xfId="0" applyFont="1" applyFill="1" applyBorder="1" applyAlignment="1" applyProtection="1">
      <alignment vertical="center"/>
      <protection locked="0"/>
    </xf>
    <xf numFmtId="3" fontId="11" fillId="14" borderId="3" xfId="0" applyNumberFormat="1" applyFont="1" applyFill="1" applyBorder="1" applyAlignment="1">
      <alignment horizontal="center"/>
    </xf>
    <xf numFmtId="0" fontId="19" fillId="14" borderId="16" xfId="0" applyFont="1" applyFill="1" applyBorder="1" applyAlignment="1">
      <alignment horizontal="center" vertical="center"/>
    </xf>
    <xf numFmtId="0" fontId="101" fillId="14" borderId="16" xfId="0" applyFont="1" applyFill="1" applyBorder="1" applyAlignment="1">
      <alignment horizontal="center" vertical="center"/>
    </xf>
    <xf numFmtId="0" fontId="23" fillId="14" borderId="6" xfId="4" applyNumberFormat="1" applyFont="1" applyFill="1" applyBorder="1" applyAlignment="1" applyProtection="1">
      <alignment vertical="center"/>
      <protection locked="0"/>
    </xf>
    <xf numFmtId="0" fontId="95" fillId="14" borderId="43" xfId="1" applyFont="1" applyFill="1" applyBorder="1" applyAlignment="1" applyProtection="1">
      <alignment horizontal="center" wrapText="1"/>
    </xf>
    <xf numFmtId="0" fontId="101" fillId="14" borderId="17" xfId="0" applyFont="1" applyFill="1" applyBorder="1" applyAlignment="1">
      <alignment horizontal="center" vertical="center"/>
    </xf>
    <xf numFmtId="0" fontId="25" fillId="14" borderId="4" xfId="0" applyFont="1" applyFill="1" applyBorder="1" applyAlignment="1">
      <alignment horizontal="center" vertical="center"/>
    </xf>
    <xf numFmtId="0" fontId="101" fillId="12" borderId="3" xfId="0" applyFont="1" applyFill="1" applyBorder="1" applyAlignment="1">
      <alignment horizontal="center" vertical="center"/>
    </xf>
    <xf numFmtId="0" fontId="23" fillId="12" borderId="3" xfId="0" applyFont="1" applyFill="1" applyBorder="1" applyAlignment="1" applyProtection="1">
      <alignment vertical="center"/>
      <protection locked="0"/>
    </xf>
    <xf numFmtId="4" fontId="20" fillId="12" borderId="3" xfId="0" applyNumberFormat="1" applyFont="1" applyFill="1" applyBorder="1" applyAlignment="1">
      <alignment horizontal="center" vertical="center"/>
    </xf>
    <xf numFmtId="3" fontId="11" fillId="12" borderId="3" xfId="0" applyNumberFormat="1" applyFont="1" applyFill="1" applyBorder="1" applyAlignment="1">
      <alignment horizontal="center"/>
    </xf>
    <xf numFmtId="0" fontId="15" fillId="12" borderId="48" xfId="1" applyFont="1" applyFill="1" applyBorder="1" applyAlignment="1" applyProtection="1">
      <alignment horizontal="center" wrapText="1"/>
    </xf>
    <xf numFmtId="0" fontId="21" fillId="12" borderId="6" xfId="0" applyFont="1" applyFill="1" applyBorder="1" applyAlignment="1" applyProtection="1">
      <alignment vertical="center"/>
      <protection locked="0"/>
    </xf>
    <xf numFmtId="0" fontId="3" fillId="12" borderId="46" xfId="1" applyFill="1" applyBorder="1" applyAlignment="1" applyProtection="1">
      <alignment wrapText="1"/>
    </xf>
    <xf numFmtId="0" fontId="3" fillId="12" borderId="40" xfId="1" applyFill="1" applyBorder="1" applyAlignment="1" applyProtection="1">
      <alignment wrapText="1"/>
    </xf>
    <xf numFmtId="0" fontId="95" fillId="12" borderId="43" xfId="1" applyFont="1" applyFill="1" applyBorder="1" applyAlignment="1" applyProtection="1">
      <alignment horizontal="center" wrapText="1"/>
    </xf>
    <xf numFmtId="0" fontId="101" fillId="12" borderId="17" xfId="0" applyFont="1" applyFill="1" applyBorder="1" applyAlignment="1">
      <alignment horizontal="center" vertical="center"/>
    </xf>
    <xf numFmtId="0" fontId="25" fillId="12" borderId="4" xfId="0" applyFont="1" applyFill="1" applyBorder="1" applyAlignment="1">
      <alignment horizontal="center" vertical="center"/>
    </xf>
    <xf numFmtId="0" fontId="23" fillId="14" borderId="6" xfId="0" applyNumberFormat="1" applyFont="1" applyFill="1" applyBorder="1" applyAlignment="1" applyProtection="1">
      <alignment horizontal="left" vertical="center" wrapText="1"/>
      <protection locked="0"/>
    </xf>
    <xf numFmtId="0" fontId="23" fillId="14" borderId="1" xfId="0" applyNumberFormat="1" applyFont="1" applyFill="1" applyBorder="1" applyAlignment="1" applyProtection="1">
      <alignment horizontal="left" vertical="center" wrapText="1"/>
      <protection locked="0"/>
    </xf>
    <xf numFmtId="3" fontId="11" fillId="14" borderId="1" xfId="0" applyNumberFormat="1" applyFont="1" applyFill="1" applyBorder="1" applyAlignment="1">
      <alignment horizontal="center" vertical="center"/>
    </xf>
    <xf numFmtId="0" fontId="15" fillId="14" borderId="42" xfId="1" applyFont="1" applyFill="1" applyBorder="1" applyAlignment="1" applyProtection="1">
      <alignment horizontal="center" vertical="center" wrapText="1"/>
    </xf>
    <xf numFmtId="0" fontId="23" fillId="14" borderId="10" xfId="4" applyNumberFormat="1" applyFont="1" applyFill="1" applyBorder="1" applyAlignment="1" applyProtection="1">
      <alignment horizontal="left" vertical="center" wrapText="1"/>
      <protection locked="0"/>
    </xf>
    <xf numFmtId="0" fontId="95" fillId="14" borderId="43" xfId="1" applyFont="1" applyFill="1" applyBorder="1" applyAlignment="1" applyProtection="1">
      <alignment horizontal="center" vertical="center" wrapText="1"/>
    </xf>
    <xf numFmtId="0" fontId="15" fillId="14" borderId="43" xfId="1" applyFont="1" applyFill="1" applyBorder="1" applyAlignment="1" applyProtection="1">
      <alignment horizontal="center" vertical="center" wrapText="1"/>
    </xf>
    <xf numFmtId="0" fontId="19" fillId="14" borderId="17" xfId="0" applyFont="1" applyFill="1" applyBorder="1" applyAlignment="1">
      <alignment horizontal="center" vertical="center"/>
    </xf>
    <xf numFmtId="0" fontId="23" fillId="12" borderId="6" xfId="0" applyNumberFormat="1" applyFont="1" applyFill="1" applyBorder="1" applyAlignment="1" applyProtection="1">
      <alignment horizontal="left" vertical="center" wrapText="1"/>
      <protection locked="0"/>
    </xf>
    <xf numFmtId="0" fontId="19" fillId="12" borderId="17" xfId="0" applyFont="1" applyFill="1" applyBorder="1" applyAlignment="1">
      <alignment horizontal="center" vertical="center"/>
    </xf>
    <xf numFmtId="0" fontId="23" fillId="12" borderId="10" xfId="0" applyNumberFormat="1" applyFont="1" applyFill="1" applyBorder="1" applyAlignment="1" applyProtection="1">
      <alignment horizontal="left" vertical="center" wrapText="1"/>
      <protection locked="0"/>
    </xf>
    <xf numFmtId="164" fontId="25" fillId="14" borderId="3" xfId="0" applyNumberFormat="1" applyFont="1" applyFill="1" applyBorder="1" applyAlignment="1">
      <alignment horizontal="center" vertical="center" wrapText="1"/>
    </xf>
    <xf numFmtId="0" fontId="25" fillId="14" borderId="3" xfId="0" applyFont="1" applyFill="1" applyBorder="1" applyAlignment="1">
      <alignment horizontal="center" vertical="center"/>
    </xf>
    <xf numFmtId="4" fontId="20" fillId="14" borderId="34" xfId="0" applyNumberFormat="1" applyFont="1" applyFill="1" applyBorder="1" applyAlignment="1">
      <alignment horizontal="center" vertical="center"/>
    </xf>
    <xf numFmtId="0" fontId="19" fillId="14" borderId="23" xfId="0" applyFont="1" applyFill="1" applyBorder="1" applyAlignment="1">
      <alignment horizontal="center" vertical="center"/>
    </xf>
    <xf numFmtId="0" fontId="23" fillId="12" borderId="3" xfId="0" applyNumberFormat="1" applyFont="1" applyFill="1" applyBorder="1" applyAlignment="1" applyProtection="1">
      <alignment horizontal="left" vertical="center" wrapText="1"/>
      <protection locked="0"/>
    </xf>
    <xf numFmtId="164" fontId="25" fillId="12" borderId="3" xfId="0" applyNumberFormat="1" applyFont="1" applyFill="1" applyBorder="1" applyAlignment="1">
      <alignment horizontal="center" vertical="center" wrapText="1"/>
    </xf>
    <xf numFmtId="0" fontId="25" fillId="12" borderId="3" xfId="0" applyFont="1" applyFill="1" applyBorder="1" applyAlignment="1">
      <alignment horizontal="center" vertical="center"/>
    </xf>
    <xf numFmtId="4" fontId="20" fillId="12" borderId="34" xfId="0" applyNumberFormat="1" applyFont="1" applyFill="1" applyBorder="1" applyAlignment="1">
      <alignment horizontal="center" vertical="center"/>
    </xf>
    <xf numFmtId="0" fontId="95" fillId="12" borderId="48" xfId="1" applyFont="1" applyFill="1" applyBorder="1" applyAlignment="1" applyProtection="1">
      <alignment horizontal="center" wrapText="1"/>
    </xf>
    <xf numFmtId="0" fontId="95" fillId="12" borderId="46" xfId="1" applyFont="1" applyFill="1" applyBorder="1" applyAlignment="1" applyProtection="1">
      <alignment horizontal="center" wrapText="1"/>
    </xf>
    <xf numFmtId="0" fontId="19" fillId="12" borderId="1" xfId="0" applyFont="1" applyFill="1" applyBorder="1" applyAlignment="1">
      <alignment horizontal="center" vertical="center"/>
    </xf>
    <xf numFmtId="0" fontId="19" fillId="12" borderId="23" xfId="0" applyFont="1" applyFill="1" applyBorder="1" applyAlignment="1">
      <alignment horizontal="center" vertical="center"/>
    </xf>
    <xf numFmtId="0" fontId="15" fillId="12" borderId="49" xfId="1" applyFont="1" applyFill="1" applyBorder="1" applyAlignment="1" applyProtection="1">
      <alignment horizontal="center" wrapText="1"/>
    </xf>
    <xf numFmtId="0" fontId="100" fillId="14" borderId="14" xfId="0" applyFont="1" applyFill="1" applyBorder="1" applyAlignment="1">
      <alignment horizontal="center" vertical="center"/>
    </xf>
    <xf numFmtId="0" fontId="21" fillId="14" borderId="1" xfId="0" applyFont="1" applyFill="1" applyBorder="1" applyAlignment="1" applyProtection="1">
      <alignment vertical="center"/>
      <protection locked="0"/>
    </xf>
    <xf numFmtId="0" fontId="23" fillId="14" borderId="2" xfId="0" applyNumberFormat="1" applyFont="1" applyFill="1" applyBorder="1" applyAlignment="1" applyProtection="1">
      <alignment horizontal="left" vertical="center" wrapText="1"/>
      <protection locked="0"/>
    </xf>
    <xf numFmtId="0" fontId="101" fillId="14" borderId="1" xfId="0" applyFont="1" applyFill="1" applyBorder="1" applyAlignment="1">
      <alignment horizontal="center" vertical="center"/>
    </xf>
    <xf numFmtId="0" fontId="23" fillId="14" borderId="2" xfId="0" applyNumberFormat="1" applyFont="1" applyFill="1" applyBorder="1" applyAlignment="1">
      <alignment vertical="center" wrapText="1"/>
    </xf>
    <xf numFmtId="0" fontId="21" fillId="14" borderId="1" xfId="0" applyNumberFormat="1" applyFont="1" applyFill="1" applyBorder="1" applyAlignment="1" applyProtection="1">
      <alignment horizontal="left" vertical="center" wrapText="1"/>
      <protection locked="0"/>
    </xf>
    <xf numFmtId="0" fontId="21" fillId="14" borderId="10" xfId="0" applyNumberFormat="1" applyFont="1" applyFill="1" applyBorder="1" applyAlignment="1" applyProtection="1">
      <alignment horizontal="left" vertical="center" wrapText="1"/>
      <protection locked="0"/>
    </xf>
    <xf numFmtId="0" fontId="95" fillId="14" borderId="42" xfId="1" applyFont="1" applyFill="1" applyBorder="1" applyAlignment="1" applyProtection="1">
      <alignment horizontal="center" wrapText="1"/>
      <protection locked="0"/>
    </xf>
    <xf numFmtId="0" fontId="3" fillId="14" borderId="42" xfId="1" applyFill="1" applyBorder="1" applyAlignment="1" applyProtection="1">
      <alignment horizontal="left" wrapText="1"/>
      <protection locked="0"/>
    </xf>
    <xf numFmtId="49" fontId="23" fillId="14" borderId="10" xfId="4" applyNumberFormat="1" applyFont="1" applyFill="1" applyBorder="1" applyAlignment="1" applyProtection="1">
      <alignment vertical="center"/>
      <protection locked="0"/>
    </xf>
    <xf numFmtId="0" fontId="15" fillId="14" borderId="42" xfId="1" applyFont="1" applyFill="1" applyBorder="1" applyAlignment="1" applyProtection="1">
      <alignment horizontal="left" wrapText="1"/>
    </xf>
    <xf numFmtId="0" fontId="21" fillId="12" borderId="1" xfId="0" applyNumberFormat="1" applyFont="1" applyFill="1" applyBorder="1" applyAlignment="1" applyProtection="1">
      <alignment horizontal="left" vertical="center" wrapText="1"/>
      <protection locked="0"/>
    </xf>
    <xf numFmtId="0" fontId="23" fillId="12" borderId="1" xfId="0" applyNumberFormat="1" applyFont="1" applyFill="1" applyBorder="1" applyAlignment="1" applyProtection="1">
      <alignment horizontal="left" vertical="center" wrapText="1"/>
      <protection locked="0"/>
    </xf>
    <xf numFmtId="0" fontId="21" fillId="12" borderId="1" xfId="0" applyFont="1" applyFill="1" applyBorder="1" applyAlignment="1" applyProtection="1">
      <alignment vertical="center"/>
      <protection locked="0"/>
    </xf>
    <xf numFmtId="3" fontId="11" fillId="12" borderId="1" xfId="0" applyNumberFormat="1" applyFont="1" applyFill="1" applyBorder="1" applyAlignment="1">
      <alignment horizontal="center" vertical="center"/>
    </xf>
    <xf numFmtId="0" fontId="15" fillId="12" borderId="42" xfId="1" applyFont="1" applyFill="1" applyBorder="1" applyAlignment="1" applyProtection="1">
      <alignment horizontal="center" vertical="center" wrapText="1"/>
    </xf>
    <xf numFmtId="0" fontId="15" fillId="12" borderId="42" xfId="1" applyFont="1" applyFill="1" applyBorder="1" applyAlignment="1" applyProtection="1">
      <alignment horizontal="left" wrapText="1"/>
    </xf>
    <xf numFmtId="0" fontId="21" fillId="14" borderId="2" xfId="0" applyNumberFormat="1" applyFont="1" applyFill="1" applyBorder="1" applyAlignment="1">
      <alignment vertical="center" wrapText="1"/>
    </xf>
    <xf numFmtId="0" fontId="21" fillId="14" borderId="1" xfId="0" applyFont="1" applyFill="1" applyBorder="1" applyAlignment="1" applyProtection="1">
      <alignment vertical="center" wrapText="1"/>
      <protection locked="0"/>
    </xf>
    <xf numFmtId="0" fontId="63" fillId="14" borderId="31" xfId="0" applyNumberFormat="1" applyFont="1" applyFill="1" applyBorder="1" applyAlignment="1">
      <alignment vertical="center" wrapText="1"/>
    </xf>
    <xf numFmtId="0" fontId="3" fillId="14" borderId="42" xfId="1" applyFill="1" applyBorder="1" applyAlignment="1" applyProtection="1">
      <alignment horizontal="left" wrapText="1"/>
    </xf>
    <xf numFmtId="49" fontId="23" fillId="14" borderId="1" xfId="4" applyNumberFormat="1" applyFont="1" applyFill="1" applyBorder="1" applyAlignment="1" applyProtection="1">
      <alignment vertical="center"/>
      <protection locked="0"/>
    </xf>
    <xf numFmtId="49" fontId="25" fillId="14" borderId="1" xfId="0" applyNumberFormat="1" applyFont="1" applyFill="1" applyBorder="1" applyAlignment="1">
      <alignment horizontal="center" vertical="center" wrapText="1"/>
    </xf>
    <xf numFmtId="0" fontId="20" fillId="14" borderId="31" xfId="0" applyNumberFormat="1" applyFont="1" applyFill="1" applyBorder="1" applyAlignment="1">
      <alignment horizontal="center" vertical="center"/>
    </xf>
    <xf numFmtId="49" fontId="11" fillId="14" borderId="1" xfId="0" applyNumberFormat="1" applyFont="1" applyFill="1" applyBorder="1" applyAlignment="1">
      <alignment horizontal="center"/>
    </xf>
    <xf numFmtId="49" fontId="15" fillId="14" borderId="42" xfId="1" applyNumberFormat="1" applyFont="1" applyFill="1" applyBorder="1" applyAlignment="1" applyProtection="1">
      <alignment horizontal="center" wrapText="1"/>
    </xf>
    <xf numFmtId="0" fontId="94" fillId="14" borderId="42" xfId="1" applyFont="1" applyFill="1" applyBorder="1" applyAlignment="1" applyProtection="1">
      <alignment horizontal="center" wrapText="1"/>
    </xf>
    <xf numFmtId="0" fontId="46" fillId="14" borderId="2" xfId="0" applyNumberFormat="1" applyFont="1" applyFill="1" applyBorder="1" applyAlignment="1">
      <alignment vertical="center" wrapText="1"/>
    </xf>
    <xf numFmtId="0" fontId="60" fillId="14" borderId="31" xfId="0" applyNumberFormat="1" applyFont="1" applyFill="1" applyBorder="1" applyAlignment="1">
      <alignment vertical="center" wrapText="1"/>
    </xf>
    <xf numFmtId="0" fontId="49" fillId="14" borderId="16" xfId="0" applyFont="1" applyFill="1" applyBorder="1" applyAlignment="1">
      <alignment horizontal="center"/>
    </xf>
    <xf numFmtId="0" fontId="21" fillId="12" borderId="6" xfId="0" applyNumberFormat="1" applyFont="1" applyFill="1" applyBorder="1" applyAlignment="1" applyProtection="1">
      <alignment horizontal="left" vertical="center" wrapText="1"/>
      <protection locked="0"/>
    </xf>
    <xf numFmtId="0" fontId="15" fillId="12" borderId="39" xfId="1" applyFont="1" applyFill="1" applyBorder="1" applyAlignment="1" applyProtection="1">
      <alignment horizontal="left" wrapText="1"/>
    </xf>
    <xf numFmtId="0" fontId="19" fillId="12" borderId="6" xfId="0" applyFont="1" applyFill="1" applyBorder="1" applyAlignment="1">
      <alignment horizontal="center" vertical="center"/>
    </xf>
    <xf numFmtId="0" fontId="3" fillId="12" borderId="42" xfId="1" applyFill="1" applyBorder="1" applyAlignment="1" applyProtection="1">
      <alignment horizontal="left" wrapText="1"/>
    </xf>
    <xf numFmtId="0" fontId="23" fillId="12" borderId="2" xfId="0" applyNumberFormat="1" applyFont="1" applyFill="1" applyBorder="1" applyAlignment="1" applyProtection="1">
      <alignment horizontal="left" vertical="center" wrapText="1"/>
      <protection locked="0"/>
    </xf>
    <xf numFmtId="4" fontId="20" fillId="12" borderId="0" xfId="0" applyNumberFormat="1" applyFont="1" applyFill="1" applyBorder="1" applyAlignment="1">
      <alignment horizontal="center" vertical="center"/>
    </xf>
    <xf numFmtId="0" fontId="47" fillId="12" borderId="1" xfId="0" applyFont="1" applyFill="1" applyBorder="1" applyAlignment="1">
      <alignment horizontal="center" vertical="center"/>
    </xf>
    <xf numFmtId="0" fontId="47" fillId="12" borderId="20" xfId="0" applyFont="1" applyFill="1" applyBorder="1" applyAlignment="1">
      <alignment horizontal="center" vertical="center"/>
    </xf>
    <xf numFmtId="0" fontId="15" fillId="14" borderId="43" xfId="1" applyFont="1" applyFill="1" applyBorder="1" applyAlignment="1" applyProtection="1">
      <alignment horizontal="left" wrapText="1"/>
    </xf>
    <xf numFmtId="0" fontId="11" fillId="14" borderId="9" xfId="0" applyFont="1" applyFill="1" applyBorder="1" applyAlignment="1">
      <alignment horizontal="center" vertical="center"/>
    </xf>
    <xf numFmtId="0" fontId="23" fillId="14" borderId="1" xfId="4" applyNumberFormat="1" applyFont="1" applyFill="1" applyBorder="1" applyAlignment="1" applyProtection="1">
      <alignment vertical="center" wrapText="1" shrinkToFit="1"/>
      <protection locked="0"/>
    </xf>
    <xf numFmtId="0" fontId="3" fillId="14" borderId="42" xfId="1" applyFill="1" applyBorder="1" applyAlignment="1" applyProtection="1">
      <alignment horizontal="center" vertical="center" wrapText="1"/>
    </xf>
    <xf numFmtId="0" fontId="47" fillId="14" borderId="1" xfId="0" applyFont="1" applyFill="1" applyBorder="1" applyAlignment="1">
      <alignment horizontal="center" vertical="center"/>
    </xf>
    <xf numFmtId="4" fontId="20" fillId="14" borderId="1" xfId="0" applyNumberFormat="1" applyFont="1" applyFill="1" applyBorder="1" applyAlignment="1">
      <alignment horizontal="center" vertical="center"/>
    </xf>
    <xf numFmtId="0" fontId="47" fillId="14" borderId="20" xfId="0" applyFont="1" applyFill="1" applyBorder="1" applyAlignment="1">
      <alignment horizontal="center" vertical="center"/>
    </xf>
    <xf numFmtId="0" fontId="23" fillId="14" borderId="7" xfId="4" applyNumberFormat="1" applyFont="1" applyFill="1" applyBorder="1" applyAlignment="1" applyProtection="1">
      <alignment vertical="center"/>
      <protection locked="0"/>
    </xf>
    <xf numFmtId="164" fontId="25" fillId="14" borderId="7" xfId="0" applyNumberFormat="1" applyFont="1" applyFill="1" applyBorder="1" applyAlignment="1">
      <alignment horizontal="center" vertical="center" wrapText="1"/>
    </xf>
    <xf numFmtId="0" fontId="25" fillId="14" borderId="7" xfId="0" applyFont="1" applyFill="1" applyBorder="1" applyAlignment="1">
      <alignment horizontal="center" vertical="center" wrapText="1"/>
    </xf>
    <xf numFmtId="0" fontId="15" fillId="14" borderId="40" xfId="1" applyFont="1" applyFill="1" applyBorder="1" applyAlignment="1" applyProtection="1">
      <alignment horizontal="left" wrapText="1"/>
    </xf>
    <xf numFmtId="0" fontId="47" fillId="12" borderId="22" xfId="0" applyFont="1" applyFill="1" applyBorder="1" applyAlignment="1">
      <alignment horizontal="center" vertical="center"/>
    </xf>
    <xf numFmtId="0" fontId="23" fillId="12" borderId="3" xfId="4" applyNumberFormat="1" applyFont="1" applyFill="1" applyBorder="1" applyAlignment="1" applyProtection="1">
      <alignment vertical="center"/>
      <protection locked="0"/>
    </xf>
    <xf numFmtId="0" fontId="25" fillId="12" borderId="3" xfId="0" applyFont="1" applyFill="1" applyBorder="1" applyAlignment="1">
      <alignment horizontal="center" vertical="center" wrapText="1"/>
    </xf>
    <xf numFmtId="0" fontId="15" fillId="12" borderId="44" xfId="1" applyFont="1" applyFill="1" applyBorder="1" applyAlignment="1" applyProtection="1">
      <alignment horizontal="left" wrapText="1"/>
    </xf>
    <xf numFmtId="0" fontId="47" fillId="14" borderId="3" xfId="0" applyFont="1" applyFill="1" applyBorder="1" applyAlignment="1">
      <alignment horizontal="center" vertical="center"/>
    </xf>
    <xf numFmtId="0" fontId="15" fillId="14" borderId="44" xfId="1" applyFont="1" applyFill="1" applyBorder="1" applyAlignment="1" applyProtection="1">
      <alignment horizontal="left" wrapText="1"/>
    </xf>
    <xf numFmtId="4" fontId="20" fillId="14" borderId="6" xfId="0" applyNumberFormat="1" applyFont="1" applyFill="1" applyBorder="1" applyAlignment="1">
      <alignment horizontal="center" vertical="center"/>
    </xf>
    <xf numFmtId="0" fontId="19" fillId="14" borderId="22" xfId="0" applyFont="1" applyFill="1" applyBorder="1" applyAlignment="1">
      <alignment horizontal="center" vertical="center"/>
    </xf>
    <xf numFmtId="0" fontId="23" fillId="14" borderId="3" xfId="4" applyNumberFormat="1" applyFont="1" applyFill="1" applyBorder="1" applyAlignment="1" applyProtection="1">
      <alignment vertical="center"/>
      <protection locked="0"/>
    </xf>
    <xf numFmtId="0" fontId="101" fillId="14" borderId="6" xfId="0" applyFont="1" applyFill="1" applyBorder="1" applyAlignment="1">
      <alignment horizontal="center" vertical="center"/>
    </xf>
    <xf numFmtId="0" fontId="23" fillId="14" borderId="5" xfId="4" applyNumberFormat="1" applyFont="1" applyFill="1" applyBorder="1" applyAlignment="1" applyProtection="1">
      <alignment vertical="center"/>
      <protection locked="0"/>
    </xf>
    <xf numFmtId="4" fontId="20" fillId="14" borderId="36" xfId="0" applyNumberFormat="1" applyFont="1" applyFill="1" applyBorder="1" applyAlignment="1">
      <alignment horizontal="center" vertical="center"/>
    </xf>
    <xf numFmtId="3" fontId="11" fillId="14" borderId="5" xfId="0" applyNumberFormat="1" applyFont="1" applyFill="1" applyBorder="1" applyAlignment="1">
      <alignment horizontal="center"/>
    </xf>
    <xf numFmtId="0" fontId="49" fillId="12" borderId="15" xfId="0" applyFont="1" applyFill="1" applyBorder="1" applyAlignment="1">
      <alignment horizontal="center"/>
    </xf>
    <xf numFmtId="0" fontId="23" fillId="12" borderId="5" xfId="4" applyNumberFormat="1" applyFont="1" applyFill="1" applyBorder="1" applyAlignment="1" applyProtection="1">
      <alignment vertical="center"/>
      <protection locked="0"/>
    </xf>
    <xf numFmtId="4" fontId="20" fillId="12" borderId="36" xfId="0" applyNumberFormat="1" applyFont="1" applyFill="1" applyBorder="1" applyAlignment="1">
      <alignment horizontal="center" vertical="center"/>
    </xf>
    <xf numFmtId="3" fontId="11" fillId="12" borderId="5" xfId="0" applyNumberFormat="1" applyFont="1" applyFill="1" applyBorder="1" applyAlignment="1">
      <alignment horizontal="center"/>
    </xf>
    <xf numFmtId="0" fontId="19" fillId="14" borderId="5" xfId="0" applyFont="1" applyFill="1" applyBorder="1" applyAlignment="1">
      <alignment horizontal="center" vertical="center"/>
    </xf>
    <xf numFmtId="164" fontId="25" fillId="14" borderId="5" xfId="0" applyNumberFormat="1" applyFont="1" applyFill="1" applyBorder="1" applyAlignment="1">
      <alignment horizontal="center" vertical="center" wrapText="1"/>
    </xf>
    <xf numFmtId="0" fontId="15" fillId="14" borderId="12" xfId="1" applyFont="1" applyFill="1" applyBorder="1" applyAlignment="1" applyProtection="1">
      <alignment horizontal="center" wrapText="1"/>
    </xf>
    <xf numFmtId="0" fontId="23" fillId="14" borderId="41" xfId="4" applyNumberFormat="1" applyFont="1" applyFill="1" applyBorder="1" applyAlignment="1" applyProtection="1">
      <alignment vertical="center"/>
      <protection locked="0"/>
    </xf>
    <xf numFmtId="0" fontId="3" fillId="14" borderId="49" xfId="1" applyFill="1" applyBorder="1" applyAlignment="1" applyProtection="1">
      <alignment horizontal="center" wrapText="1"/>
    </xf>
    <xf numFmtId="0" fontId="101" fillId="12" borderId="22" xfId="0" applyFont="1" applyFill="1" applyBorder="1" applyAlignment="1">
      <alignment horizontal="center" vertical="center"/>
    </xf>
    <xf numFmtId="0" fontId="95" fillId="12" borderId="44" xfId="1" applyFont="1" applyFill="1" applyBorder="1" applyAlignment="1" applyProtection="1">
      <alignment horizontal="center" wrapText="1"/>
    </xf>
    <xf numFmtId="0" fontId="3" fillId="12" borderId="49" xfId="1" applyFill="1" applyBorder="1" applyAlignment="1" applyProtection="1">
      <alignment horizontal="center" wrapText="1"/>
    </xf>
    <xf numFmtId="0" fontId="3" fillId="14" borderId="44" xfId="1" applyFill="1" applyBorder="1" applyAlignment="1" applyProtection="1"/>
    <xf numFmtId="0" fontId="95" fillId="14" borderId="42" xfId="1" applyFont="1" applyFill="1" applyBorder="1" applyAlignment="1" applyProtection="1">
      <alignment horizontal="center"/>
    </xf>
    <xf numFmtId="0" fontId="3" fillId="14" borderId="49" xfId="1" applyFill="1" applyBorder="1" applyAlignment="1" applyProtection="1"/>
    <xf numFmtId="0" fontId="19" fillId="12" borderId="3" xfId="0" applyFont="1" applyFill="1" applyBorder="1" applyAlignment="1">
      <alignment horizontal="center" vertical="center"/>
    </xf>
    <xf numFmtId="0" fontId="15" fillId="12" borderId="44" xfId="1" applyFont="1" applyFill="1" applyBorder="1" applyAlignment="1" applyProtection="1">
      <alignment horizontal="center" wrapText="1"/>
    </xf>
    <xf numFmtId="0" fontId="47" fillId="12" borderId="21" xfId="0" applyFont="1" applyFill="1" applyBorder="1" applyAlignment="1">
      <alignment horizontal="center" vertical="center"/>
    </xf>
    <xf numFmtId="0" fontId="23" fillId="12" borderId="4" xfId="0" applyNumberFormat="1" applyFont="1" applyFill="1" applyBorder="1" applyAlignment="1" applyProtection="1">
      <alignment horizontal="left" vertical="center" wrapText="1"/>
      <protection locked="0"/>
    </xf>
    <xf numFmtId="0" fontId="3" fillId="12" borderId="45" xfId="1" applyFill="1" applyBorder="1" applyAlignment="1" applyProtection="1">
      <alignment horizontal="center" wrapText="1"/>
    </xf>
    <xf numFmtId="0" fontId="19" fillId="14" borderId="3" xfId="0" applyFont="1" applyFill="1" applyBorder="1" applyAlignment="1">
      <alignment horizontal="center" vertical="center"/>
    </xf>
    <xf numFmtId="0" fontId="21" fillId="14" borderId="3" xfId="0" applyNumberFormat="1" applyFont="1" applyFill="1" applyBorder="1" applyAlignment="1" applyProtection="1">
      <alignment horizontal="left" vertical="center" wrapText="1"/>
      <protection locked="0"/>
    </xf>
    <xf numFmtId="0" fontId="19" fillId="14" borderId="41" xfId="0" applyFont="1" applyFill="1" applyBorder="1" applyAlignment="1">
      <alignment horizontal="center" vertical="center"/>
    </xf>
    <xf numFmtId="0" fontId="21" fillId="14" borderId="41" xfId="0" applyNumberFormat="1" applyFont="1" applyFill="1" applyBorder="1" applyAlignment="1" applyProtection="1">
      <alignment horizontal="left" vertical="center" wrapText="1"/>
      <protection locked="0"/>
    </xf>
    <xf numFmtId="0" fontId="11" fillId="14" borderId="24" xfId="0" applyFont="1" applyFill="1" applyBorder="1" applyAlignment="1">
      <alignment horizontal="center"/>
    </xf>
    <xf numFmtId="0" fontId="19" fillId="14" borderId="15" xfId="0" applyFont="1" applyFill="1" applyBorder="1" applyAlignment="1">
      <alignment horizontal="center" vertical="center"/>
    </xf>
    <xf numFmtId="0" fontId="23" fillId="14" borderId="5" xfId="0" applyFont="1" applyFill="1" applyBorder="1" applyAlignment="1" applyProtection="1">
      <alignment vertical="center"/>
      <protection locked="0"/>
    </xf>
    <xf numFmtId="0" fontId="25" fillId="14" borderId="5" xfId="0" applyFont="1" applyFill="1" applyBorder="1" applyAlignment="1">
      <alignment horizontal="center" vertical="center" wrapText="1"/>
    </xf>
    <xf numFmtId="3" fontId="11" fillId="12" borderId="34" xfId="0" applyNumberFormat="1" applyFont="1" applyFill="1" applyBorder="1" applyAlignment="1">
      <alignment horizontal="center"/>
    </xf>
    <xf numFmtId="3" fontId="11" fillId="12" borderId="30" xfId="0" applyNumberFormat="1" applyFont="1" applyFill="1" applyBorder="1" applyAlignment="1">
      <alignment horizontal="center"/>
    </xf>
    <xf numFmtId="0" fontId="95" fillId="12" borderId="61" xfId="1" applyFont="1" applyFill="1" applyBorder="1" applyAlignment="1" applyProtection="1">
      <alignment horizontal="center" wrapText="1"/>
    </xf>
    <xf numFmtId="0" fontId="3" fillId="14" borderId="48" xfId="1" applyFill="1" applyBorder="1" applyAlignment="1" applyProtection="1">
      <alignment horizontal="center" wrapText="1"/>
    </xf>
    <xf numFmtId="0" fontId="3" fillId="14" borderId="26" xfId="1" applyFill="1" applyBorder="1" applyAlignment="1" applyProtection="1">
      <alignment horizontal="center" wrapText="1"/>
    </xf>
    <xf numFmtId="0" fontId="11" fillId="12" borderId="1" xfId="0" applyNumberFormat="1" applyFont="1" applyFill="1" applyBorder="1" applyAlignment="1">
      <alignment horizontal="center"/>
    </xf>
    <xf numFmtId="0" fontId="11" fillId="12" borderId="7" xfId="0" applyNumberFormat="1" applyFont="1" applyFill="1" applyBorder="1" applyAlignment="1">
      <alignment horizontal="center"/>
    </xf>
    <xf numFmtId="0" fontId="3" fillId="12" borderId="40" xfId="1" applyFill="1" applyBorder="1" applyAlignment="1" applyProtection="1">
      <alignment horizontal="left" wrapText="1"/>
    </xf>
    <xf numFmtId="0" fontId="23" fillId="12" borderId="2" xfId="0" applyNumberFormat="1" applyFont="1" applyFill="1" applyBorder="1" applyAlignment="1">
      <alignment vertical="center" wrapText="1"/>
    </xf>
    <xf numFmtId="0" fontId="23" fillId="12" borderId="31" xfId="0" applyNumberFormat="1" applyFont="1" applyFill="1" applyBorder="1" applyAlignment="1" applyProtection="1">
      <alignment horizontal="left" vertical="center" wrapText="1"/>
      <protection locked="0"/>
    </xf>
    <xf numFmtId="0" fontId="15" fillId="14" borderId="46" xfId="1" applyFont="1" applyFill="1" applyBorder="1" applyAlignment="1" applyProtection="1">
      <alignment horizontal="center" wrapText="1"/>
    </xf>
    <xf numFmtId="0" fontId="47" fillId="14" borderId="19" xfId="0" applyFont="1" applyFill="1" applyBorder="1" applyAlignment="1">
      <alignment horizontal="center" vertical="center"/>
    </xf>
    <xf numFmtId="0" fontId="102" fillId="14" borderId="19" xfId="0" applyFont="1" applyFill="1" applyBorder="1" applyAlignment="1">
      <alignment horizontal="center" vertical="center"/>
    </xf>
    <xf numFmtId="0" fontId="13" fillId="12" borderId="1" xfId="0" applyFont="1" applyFill="1" applyBorder="1" applyAlignment="1">
      <alignment horizontal="center"/>
    </xf>
    <xf numFmtId="0" fontId="15" fillId="12" borderId="14" xfId="1" applyFont="1" applyFill="1" applyBorder="1" applyAlignment="1" applyProtection="1">
      <alignment horizontal="center" wrapText="1"/>
    </xf>
    <xf numFmtId="0" fontId="49" fillId="14" borderId="1" xfId="0" applyFont="1" applyFill="1" applyBorder="1" applyAlignment="1">
      <alignment horizontal="center"/>
    </xf>
    <xf numFmtId="0" fontId="14" fillId="15" borderId="59" xfId="0" applyFont="1" applyFill="1" applyBorder="1" applyAlignment="1">
      <alignment horizontal="center" vertical="center" wrapText="1"/>
    </xf>
    <xf numFmtId="0" fontId="52" fillId="15" borderId="59" xfId="0" applyFont="1" applyFill="1" applyBorder="1" applyAlignment="1">
      <alignment horizontal="center" vertical="center" wrapText="1"/>
    </xf>
    <xf numFmtId="0" fontId="12" fillId="15" borderId="59" xfId="0" applyFont="1" applyFill="1" applyBorder="1" applyAlignment="1">
      <alignment vertical="center"/>
    </xf>
    <xf numFmtId="0" fontId="14" fillId="15" borderId="41" xfId="0" applyFont="1" applyFill="1" applyBorder="1" applyAlignment="1">
      <alignment horizontal="center" vertical="center" wrapText="1"/>
    </xf>
    <xf numFmtId="0" fontId="52" fillId="15" borderId="41" xfId="0" applyFont="1" applyFill="1" applyBorder="1" applyAlignment="1">
      <alignment horizontal="center" vertical="center" wrapText="1"/>
    </xf>
    <xf numFmtId="164" fontId="25" fillId="15" borderId="4" xfId="0" applyNumberFormat="1" applyFont="1" applyFill="1" applyBorder="1" applyAlignment="1">
      <alignment horizontal="center" vertical="center" wrapText="1"/>
    </xf>
    <xf numFmtId="0" fontId="12" fillId="15" borderId="41" xfId="0" applyFont="1" applyFill="1" applyBorder="1" applyAlignment="1">
      <alignment vertical="center"/>
    </xf>
    <xf numFmtId="164" fontId="25" fillId="12" borderId="5" xfId="0" applyNumberFormat="1" applyFont="1" applyFill="1" applyBorder="1" applyAlignment="1">
      <alignment horizontal="center" vertical="center" wrapText="1"/>
    </xf>
    <xf numFmtId="0" fontId="95" fillId="14" borderId="26" xfId="1" applyFont="1" applyFill="1" applyBorder="1" applyAlignment="1" applyProtection="1">
      <alignment horizontal="center" wrapText="1"/>
    </xf>
    <xf numFmtId="0" fontId="101" fillId="12" borderId="21" xfId="0" applyFont="1" applyFill="1" applyBorder="1" applyAlignment="1">
      <alignment horizontal="center" vertical="center"/>
    </xf>
    <xf numFmtId="164" fontId="25" fillId="10" borderId="56" xfId="0" applyNumberFormat="1" applyFont="1" applyFill="1" applyBorder="1" applyAlignment="1">
      <alignment horizontal="center" vertical="center" wrapText="1"/>
    </xf>
    <xf numFmtId="4" fontId="25" fillId="10" borderId="56" xfId="0" applyNumberFormat="1" applyFont="1" applyFill="1" applyBorder="1" applyAlignment="1">
      <alignment horizontal="center" vertical="center" wrapText="1"/>
    </xf>
    <xf numFmtId="0" fontId="25" fillId="10" borderId="56" xfId="0" applyFont="1" applyFill="1" applyBorder="1" applyAlignment="1">
      <alignment horizontal="center" vertical="center"/>
    </xf>
    <xf numFmtId="0" fontId="24" fillId="10" borderId="56" xfId="0" applyFont="1" applyFill="1" applyBorder="1" applyAlignment="1">
      <alignment horizontal="center" vertical="center"/>
    </xf>
    <xf numFmtId="0" fontId="0" fillId="10" borderId="41" xfId="0" applyFill="1" applyBorder="1" applyAlignment="1">
      <alignment horizontal="center"/>
    </xf>
    <xf numFmtId="0" fontId="9" fillId="10" borderId="49" xfId="0" applyFont="1" applyFill="1" applyBorder="1" applyAlignment="1">
      <alignment horizontal="center" wrapText="1"/>
    </xf>
    <xf numFmtId="0" fontId="10" fillId="0" borderId="1" xfId="0" applyNumberFormat="1" applyFont="1" applyBorder="1" applyAlignment="1">
      <alignment horizontal="center" vertical="center"/>
    </xf>
    <xf numFmtId="0" fontId="10" fillId="0" borderId="16" xfId="0" applyNumberFormat="1" applyFont="1" applyBorder="1" applyAlignment="1">
      <alignment horizontal="center" vertical="center"/>
    </xf>
    <xf numFmtId="2" fontId="20" fillId="0" borderId="2" xfId="0" applyNumberFormat="1" applyFont="1" applyBorder="1" applyAlignment="1">
      <alignment horizontal="center" vertical="center"/>
    </xf>
    <xf numFmtId="0" fontId="9" fillId="0" borderId="39" xfId="0" applyNumberFormat="1" applyFont="1" applyBorder="1" applyAlignment="1">
      <alignment horizontal="center" wrapText="1"/>
    </xf>
    <xf numFmtId="0" fontId="9" fillId="0" borderId="42" xfId="0" applyNumberFormat="1" applyFont="1" applyBorder="1" applyAlignment="1">
      <alignment horizontal="center" wrapText="1"/>
    </xf>
    <xf numFmtId="0" fontId="11" fillId="0" borderId="6" xfId="0" applyNumberFormat="1" applyFont="1" applyBorder="1" applyAlignment="1">
      <alignment horizontal="center"/>
    </xf>
    <xf numFmtId="0" fontId="46" fillId="0" borderId="2" xfId="0" applyNumberFormat="1" applyFont="1" applyBorder="1" applyAlignment="1">
      <alignment vertical="center"/>
    </xf>
    <xf numFmtId="0" fontId="11" fillId="0" borderId="9" xfId="0" applyFont="1" applyBorder="1" applyAlignment="1">
      <alignment horizontal="center"/>
    </xf>
    <xf numFmtId="4" fontId="20" fillId="12" borderId="1" xfId="0" applyNumberFormat="1" applyFont="1" applyFill="1" applyBorder="1" applyAlignment="1">
      <alignment horizontal="center" vertical="center"/>
    </xf>
    <xf numFmtId="0" fontId="15" fillId="12" borderId="46" xfId="1" applyFont="1" applyFill="1" applyBorder="1" applyAlignment="1" applyProtection="1">
      <alignment horizontal="center" wrapText="1"/>
    </xf>
    <xf numFmtId="0" fontId="101" fillId="12" borderId="1" xfId="0" applyFont="1" applyFill="1" applyBorder="1" applyAlignment="1">
      <alignment horizontal="center" vertical="center"/>
    </xf>
    <xf numFmtId="0" fontId="21" fillId="12" borderId="1" xfId="0" applyFont="1" applyFill="1" applyBorder="1" applyAlignment="1">
      <alignment vertical="center"/>
    </xf>
    <xf numFmtId="0" fontId="46" fillId="12" borderId="2" xfId="0" applyNumberFormat="1" applyFont="1" applyFill="1" applyBorder="1" applyAlignment="1">
      <alignment vertical="center"/>
    </xf>
    <xf numFmtId="0" fontId="10" fillId="12" borderId="1" xfId="0" applyNumberFormat="1" applyFont="1" applyFill="1" applyBorder="1" applyAlignment="1">
      <alignment horizontal="center" vertical="center"/>
    </xf>
    <xf numFmtId="2" fontId="20" fillId="12" borderId="2" xfId="0" applyNumberFormat="1" applyFont="1" applyFill="1" applyBorder="1" applyAlignment="1">
      <alignment horizontal="center" vertical="center"/>
    </xf>
    <xf numFmtId="0" fontId="11" fillId="12" borderId="6" xfId="0" applyNumberFormat="1" applyFont="1" applyFill="1" applyBorder="1" applyAlignment="1">
      <alignment horizontal="center"/>
    </xf>
    <xf numFmtId="0" fontId="9" fillId="12" borderId="39" xfId="0" applyNumberFormat="1" applyFont="1" applyFill="1" applyBorder="1" applyAlignment="1">
      <alignment horizontal="center" wrapText="1"/>
    </xf>
    <xf numFmtId="0" fontId="10" fillId="12" borderId="16" xfId="0" applyNumberFormat="1" applyFont="1" applyFill="1" applyBorder="1" applyAlignment="1">
      <alignment horizontal="center" vertical="center"/>
    </xf>
    <xf numFmtId="0" fontId="9" fillId="12" borderId="42" xfId="0" applyNumberFormat="1" applyFont="1" applyFill="1" applyBorder="1" applyAlignment="1">
      <alignment horizontal="center" wrapText="1"/>
    </xf>
    <xf numFmtId="0" fontId="98" fillId="12" borderId="42" xfId="0" applyNumberFormat="1" applyFont="1" applyFill="1" applyBorder="1" applyAlignment="1">
      <alignment horizontal="center" wrapText="1"/>
    </xf>
    <xf numFmtId="0" fontId="37" fillId="4" borderId="6" xfId="0" applyFont="1" applyFill="1" applyBorder="1" applyAlignment="1">
      <alignment horizontal="center" vertical="center"/>
    </xf>
    <xf numFmtId="0" fontId="12" fillId="4" borderId="7" xfId="0" applyFont="1" applyFill="1" applyBorder="1" applyAlignment="1">
      <alignment horizontal="center" vertical="center" wrapText="1"/>
    </xf>
    <xf numFmtId="0" fontId="37" fillId="15" borderId="3" xfId="0" applyFont="1" applyFill="1" applyBorder="1" applyAlignment="1">
      <alignment horizontal="center" vertical="center"/>
    </xf>
    <xf numFmtId="0" fontId="37" fillId="15" borderId="4" xfId="0" applyFont="1" applyFill="1" applyBorder="1" applyAlignment="1">
      <alignment horizontal="center" vertical="center"/>
    </xf>
    <xf numFmtId="0" fontId="7" fillId="0" borderId="0" xfId="0" applyFont="1" applyAlignment="1">
      <alignment horizontal="center"/>
    </xf>
    <xf numFmtId="0" fontId="47" fillId="12" borderId="19" xfId="0" applyFont="1" applyFill="1" applyBorder="1" applyAlignment="1">
      <alignment horizontal="center" vertical="center"/>
    </xf>
    <xf numFmtId="0" fontId="100" fillId="14" borderId="4" xfId="0" applyFont="1" applyFill="1" applyBorder="1" applyAlignment="1">
      <alignment horizontal="center" vertical="center"/>
    </xf>
    <xf numFmtId="0" fontId="11" fillId="0" borderId="27" xfId="0" applyFont="1" applyFill="1" applyBorder="1" applyAlignment="1">
      <alignment horizontal="center"/>
    </xf>
    <xf numFmtId="0" fontId="11" fillId="0" borderId="9" xfId="0" applyFont="1" applyFill="1" applyBorder="1" applyAlignment="1">
      <alignment horizontal="center"/>
    </xf>
    <xf numFmtId="0" fontId="19" fillId="12" borderId="18" xfId="0" applyFont="1" applyFill="1" applyBorder="1" applyAlignment="1">
      <alignment horizontal="center" vertical="center"/>
    </xf>
    <xf numFmtId="0" fontId="101" fillId="12" borderId="18" xfId="0" applyFont="1" applyFill="1" applyBorder="1" applyAlignment="1">
      <alignment horizontal="center" vertical="center"/>
    </xf>
    <xf numFmtId="0" fontId="19" fillId="12" borderId="19" xfId="0" applyFont="1" applyFill="1" applyBorder="1" applyAlignment="1">
      <alignment horizontal="center" vertical="center"/>
    </xf>
    <xf numFmtId="0" fontId="102" fillId="12" borderId="19" xfId="0" applyFont="1" applyFill="1" applyBorder="1" applyAlignment="1">
      <alignment horizontal="center" vertical="center"/>
    </xf>
    <xf numFmtId="0" fontId="101" fillId="12" borderId="19" xfId="0" applyFont="1" applyFill="1" applyBorder="1" applyAlignment="1">
      <alignment horizontal="center" vertical="center"/>
    </xf>
    <xf numFmtId="0" fontId="21" fillId="12" borderId="10" xfId="0" applyFont="1" applyFill="1" applyBorder="1" applyAlignment="1" applyProtection="1">
      <alignment vertical="center"/>
      <protection locked="0"/>
    </xf>
    <xf numFmtId="0" fontId="101" fillId="0" borderId="6" xfId="0" applyFont="1" applyFill="1" applyBorder="1" applyAlignment="1">
      <alignment horizontal="center" vertical="center"/>
    </xf>
    <xf numFmtId="0" fontId="49" fillId="0" borderId="18" xfId="0" applyFont="1" applyFill="1" applyBorder="1" applyAlignment="1">
      <alignment horizontal="center"/>
    </xf>
    <xf numFmtId="0" fontId="23" fillId="0" borderId="2" xfId="0" applyNumberFormat="1" applyFont="1" applyFill="1" applyBorder="1" applyAlignment="1">
      <alignment vertical="center" wrapText="1"/>
    </xf>
    <xf numFmtId="0" fontId="25" fillId="0" borderId="1" xfId="0" applyFont="1" applyFill="1" applyBorder="1" applyAlignment="1">
      <alignment horizontal="center" vertical="center" wrapText="1"/>
    </xf>
    <xf numFmtId="4" fontId="20" fillId="0" borderId="31" xfId="0" applyNumberFormat="1" applyFont="1" applyFill="1" applyBorder="1" applyAlignment="1">
      <alignment horizontal="center" vertical="center"/>
    </xf>
    <xf numFmtId="3" fontId="11" fillId="0" borderId="1" xfId="0" applyNumberFormat="1" applyFont="1" applyFill="1" applyBorder="1" applyAlignment="1">
      <alignment horizontal="center"/>
    </xf>
    <xf numFmtId="0" fontId="15" fillId="0" borderId="42" xfId="1" applyFont="1" applyFill="1" applyBorder="1" applyAlignment="1" applyProtection="1">
      <alignment horizontal="center" wrapText="1"/>
    </xf>
    <xf numFmtId="0" fontId="21" fillId="0" borderId="2" xfId="0" applyNumberFormat="1" applyFont="1" applyFill="1" applyBorder="1" applyAlignment="1" applyProtection="1">
      <alignment horizontal="left" vertical="center" wrapText="1"/>
      <protection locked="0"/>
    </xf>
    <xf numFmtId="0" fontId="95" fillId="0" borderId="42" xfId="1" applyFont="1" applyFill="1" applyBorder="1" applyAlignment="1" applyProtection="1">
      <alignment horizontal="center" wrapText="1"/>
    </xf>
    <xf numFmtId="0" fontId="19" fillId="0" borderId="6" xfId="0" applyFont="1" applyFill="1" applyBorder="1" applyAlignment="1">
      <alignment horizontal="center" vertical="center"/>
    </xf>
    <xf numFmtId="0" fontId="21" fillId="0" borderId="1" xfId="4" applyNumberFormat="1" applyFont="1" applyFill="1" applyBorder="1" applyAlignment="1" applyProtection="1">
      <alignment vertical="center"/>
      <protection locked="0"/>
    </xf>
    <xf numFmtId="0" fontId="47" fillId="0" borderId="1" xfId="0" applyFont="1" applyFill="1" applyBorder="1" applyAlignment="1">
      <alignment horizontal="center" vertical="center"/>
    </xf>
    <xf numFmtId="0" fontId="15" fillId="0" borderId="42" xfId="1" applyFont="1" applyFill="1" applyBorder="1" applyAlignment="1" applyProtection="1">
      <alignment horizontal="left" wrapText="1"/>
    </xf>
    <xf numFmtId="0" fontId="21" fillId="0" borderId="1"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47" fillId="0" borderId="14" xfId="0" applyFont="1" applyFill="1" applyBorder="1" applyAlignment="1">
      <alignment horizontal="center" vertical="center"/>
    </xf>
    <xf numFmtId="0" fontId="21" fillId="0" borderId="14" xfId="0" applyFont="1" applyFill="1" applyBorder="1" applyAlignment="1" applyProtection="1">
      <alignment vertical="center"/>
      <protection locked="0"/>
    </xf>
    <xf numFmtId="16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 fontId="20" fillId="0" borderId="35" xfId="0" applyNumberFormat="1" applyFont="1" applyFill="1" applyBorder="1" applyAlignment="1">
      <alignment horizontal="center" vertical="center"/>
    </xf>
    <xf numFmtId="0" fontId="79" fillId="12" borderId="6" xfId="0" applyFont="1" applyFill="1" applyBorder="1" applyAlignment="1">
      <alignment horizontal="center" vertical="center"/>
    </xf>
    <xf numFmtId="0" fontId="21" fillId="12" borderId="2" xfId="0" applyNumberFormat="1" applyFont="1" applyFill="1" applyBorder="1" applyAlignment="1">
      <alignment vertical="center" wrapText="1"/>
    </xf>
    <xf numFmtId="0" fontId="65" fillId="12" borderId="6" xfId="4" applyNumberFormat="1" applyFont="1" applyFill="1" applyBorder="1" applyAlignment="1" applyProtection="1">
      <alignment vertical="center"/>
      <protection locked="0"/>
    </xf>
    <xf numFmtId="0" fontId="46" fillId="12" borderId="1" xfId="0" applyNumberFormat="1" applyFont="1" applyFill="1" applyBorder="1" applyAlignment="1" applyProtection="1">
      <alignment horizontal="left" vertical="center" wrapText="1"/>
      <protection locked="0"/>
    </xf>
    <xf numFmtId="0" fontId="46" fillId="12" borderId="1" xfId="4" applyNumberFormat="1" applyFont="1" applyFill="1" applyBorder="1" applyAlignment="1" applyProtection="1">
      <alignment vertical="center"/>
      <protection locked="0"/>
    </xf>
    <xf numFmtId="0" fontId="65" fillId="12" borderId="1" xfId="4" applyNumberFormat="1" applyFont="1" applyFill="1" applyBorder="1" applyAlignment="1" applyProtection="1">
      <alignment vertical="center"/>
      <protection locked="0"/>
    </xf>
    <xf numFmtId="0" fontId="65" fillId="12" borderId="1" xfId="0" applyNumberFormat="1" applyFont="1" applyFill="1" applyBorder="1" applyAlignment="1" applyProtection="1">
      <alignment horizontal="left" vertical="center" wrapText="1"/>
      <protection locked="0"/>
    </xf>
    <xf numFmtId="0" fontId="3" fillId="12" borderId="42" xfId="1" applyFill="1" applyBorder="1" applyAlignment="1" applyProtection="1">
      <alignment horizontal="center" vertical="center" wrapText="1"/>
    </xf>
    <xf numFmtId="0" fontId="95" fillId="12" borderId="42" xfId="1" applyFont="1" applyFill="1" applyBorder="1" applyAlignment="1" applyProtection="1">
      <alignment horizontal="center" vertical="center" wrapText="1"/>
    </xf>
    <xf numFmtId="0" fontId="21" fillId="12" borderId="31" xfId="0" applyNumberFormat="1" applyFont="1" applyFill="1" applyBorder="1" applyAlignment="1">
      <alignment vertical="center" wrapText="1"/>
    </xf>
    <xf numFmtId="0" fontId="3" fillId="12" borderId="1" xfId="1" applyFill="1" applyBorder="1" applyAlignment="1" applyProtection="1">
      <alignment horizontal="center" wrapText="1"/>
    </xf>
    <xf numFmtId="0" fontId="95" fillId="12" borderId="16" xfId="1" applyFont="1" applyFill="1" applyBorder="1" applyAlignment="1" applyProtection="1">
      <alignment horizontal="center" wrapText="1"/>
    </xf>
    <xf numFmtId="0" fontId="65" fillId="12" borderId="1" xfId="0" applyFont="1" applyFill="1" applyBorder="1" applyAlignment="1" applyProtection="1">
      <alignment vertical="center"/>
      <protection locked="0"/>
    </xf>
    <xf numFmtId="0" fontId="46" fillId="12" borderId="10" xfId="0" applyFont="1" applyFill="1" applyBorder="1" applyAlignment="1" applyProtection="1">
      <alignment vertical="center"/>
      <protection locked="0"/>
    </xf>
    <xf numFmtId="3" fontId="107" fillId="14" borderId="6" xfId="0" applyNumberFormat="1" applyFont="1" applyFill="1" applyBorder="1" applyAlignment="1">
      <alignment horizontal="center"/>
    </xf>
    <xf numFmtId="0" fontId="105" fillId="14" borderId="1" xfId="4" applyNumberFormat="1" applyFont="1" applyFill="1" applyBorder="1" applyAlignment="1" applyProtection="1">
      <alignment vertical="center"/>
      <protection locked="0"/>
    </xf>
    <xf numFmtId="3" fontId="107" fillId="14" borderId="1" xfId="0" applyNumberFormat="1" applyFont="1" applyFill="1" applyBorder="1" applyAlignment="1">
      <alignment horizontal="center"/>
    </xf>
    <xf numFmtId="0" fontId="21" fillId="14" borderId="31" xfId="0" applyNumberFormat="1" applyFont="1" applyFill="1" applyBorder="1" applyAlignment="1" applyProtection="1">
      <alignment horizontal="left" vertical="center" wrapText="1"/>
      <protection locked="0"/>
    </xf>
    <xf numFmtId="0" fontId="79" fillId="12" borderId="3" xfId="0" applyFont="1" applyFill="1" applyBorder="1" applyAlignment="1">
      <alignment horizontal="center" vertical="center"/>
    </xf>
    <xf numFmtId="164" fontId="25" fillId="12" borderId="16" xfId="0" applyNumberFormat="1" applyFont="1" applyFill="1" applyBorder="1" applyAlignment="1">
      <alignment horizontal="center" vertical="center" wrapText="1"/>
    </xf>
    <xf numFmtId="0" fontId="95" fillId="12" borderId="39" xfId="1" applyFont="1" applyFill="1" applyBorder="1" applyAlignment="1" applyProtection="1">
      <alignment horizontal="center" vertical="center" wrapText="1"/>
    </xf>
    <xf numFmtId="0" fontId="46" fillId="12" borderId="2" xfId="0" applyNumberFormat="1" applyFont="1" applyFill="1" applyBorder="1" applyAlignment="1">
      <alignment vertical="center" wrapText="1"/>
    </xf>
    <xf numFmtId="0" fontId="95" fillId="12" borderId="16" xfId="1" applyFont="1" applyFill="1" applyBorder="1" applyAlignment="1" applyProtection="1">
      <alignment horizontal="center" wrapText="1" shrinkToFit="1"/>
    </xf>
    <xf numFmtId="0" fontId="3" fillId="12" borderId="16" xfId="1" applyFill="1" applyBorder="1" applyAlignment="1" applyProtection="1">
      <alignment horizontal="left" wrapText="1" shrinkToFit="1"/>
    </xf>
    <xf numFmtId="0" fontId="23" fillId="12" borderId="1" xfId="0" applyFont="1" applyFill="1" applyBorder="1" applyAlignment="1" applyProtection="1">
      <alignment vertical="center" wrapText="1" shrinkToFit="1"/>
      <protection locked="0"/>
    </xf>
    <xf numFmtId="4" fontId="20" fillId="12" borderId="19" xfId="0" applyNumberFormat="1" applyFont="1" applyFill="1" applyBorder="1" applyAlignment="1">
      <alignment horizontal="center" vertical="center"/>
    </xf>
    <xf numFmtId="164" fontId="25" fillId="14" borderId="17" xfId="0" applyNumberFormat="1" applyFont="1" applyFill="1" applyBorder="1" applyAlignment="1">
      <alignment horizontal="center" vertical="center" wrapText="1"/>
    </xf>
    <xf numFmtId="0" fontId="19" fillId="14" borderId="21" xfId="0" applyFont="1" applyFill="1" applyBorder="1" applyAlignment="1">
      <alignment horizontal="center" vertical="center"/>
    </xf>
    <xf numFmtId="0" fontId="23" fillId="14" borderId="4" xfId="0" applyNumberFormat="1" applyFont="1" applyFill="1" applyBorder="1" applyAlignment="1" applyProtection="1">
      <alignment horizontal="left" vertical="center" wrapText="1"/>
      <protection locked="0"/>
    </xf>
    <xf numFmtId="164" fontId="25" fillId="14" borderId="21" xfId="0" applyNumberFormat="1" applyFont="1" applyFill="1" applyBorder="1" applyAlignment="1">
      <alignment horizontal="center" vertical="center" wrapText="1"/>
    </xf>
    <xf numFmtId="0" fontId="95" fillId="14" borderId="45" xfId="1" applyFont="1" applyFill="1" applyBorder="1" applyAlignment="1" applyProtection="1">
      <alignment horizontal="center" wrapText="1"/>
    </xf>
    <xf numFmtId="4" fontId="20" fillId="12" borderId="6" xfId="0" applyNumberFormat="1" applyFont="1" applyFill="1" applyBorder="1" applyAlignment="1">
      <alignment horizontal="center" vertical="center"/>
    </xf>
    <xf numFmtId="0" fontId="79" fillId="12" borderId="20" xfId="0" applyFont="1" applyFill="1" applyBorder="1" applyAlignment="1">
      <alignment horizontal="center" vertical="center"/>
    </xf>
    <xf numFmtId="0" fontId="25" fillId="14" borderId="3" xfId="0" applyFont="1" applyFill="1" applyBorder="1" applyAlignment="1">
      <alignment horizontal="center" vertical="center" wrapText="1"/>
    </xf>
    <xf numFmtId="0" fontId="15" fillId="14" borderId="48" xfId="1" applyFont="1" applyFill="1" applyBorder="1" applyAlignment="1" applyProtection="1">
      <alignment horizontal="center" wrapText="1"/>
    </xf>
    <xf numFmtId="0" fontId="19" fillId="12" borderId="15" xfId="0" applyFont="1" applyFill="1" applyBorder="1" applyAlignment="1">
      <alignment horizontal="center" vertical="center"/>
    </xf>
    <xf numFmtId="0" fontId="25" fillId="12" borderId="5" xfId="0" applyFont="1" applyFill="1" applyBorder="1" applyAlignment="1">
      <alignment horizontal="center" vertical="center" wrapText="1"/>
    </xf>
    <xf numFmtId="0" fontId="15" fillId="12" borderId="12" xfId="1" applyFont="1" applyFill="1" applyBorder="1" applyAlignment="1" applyProtection="1">
      <alignment horizontal="center" wrapText="1"/>
    </xf>
    <xf numFmtId="0" fontId="19" fillId="0" borderId="21" xfId="0" applyFont="1" applyFill="1" applyBorder="1" applyAlignment="1">
      <alignment horizontal="center" vertical="center"/>
    </xf>
    <xf numFmtId="0" fontId="13" fillId="0" borderId="4" xfId="0" applyFont="1" applyFill="1" applyBorder="1" applyAlignment="1">
      <alignment horizontal="center"/>
    </xf>
    <xf numFmtId="0" fontId="46" fillId="0" borderId="30" xfId="0" applyNumberFormat="1" applyFont="1" applyFill="1" applyBorder="1" applyAlignment="1">
      <alignment vertical="center"/>
    </xf>
    <xf numFmtId="164" fontId="25" fillId="0" borderId="41" xfId="0" applyNumberFormat="1" applyFont="1" applyFill="1" applyBorder="1" applyAlignment="1">
      <alignment horizontal="center" vertical="center" wrapText="1"/>
    </xf>
    <xf numFmtId="164" fontId="25" fillId="0" borderId="4"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xf>
    <xf numFmtId="2" fontId="20" fillId="0" borderId="30" xfId="0" applyNumberFormat="1" applyFont="1" applyFill="1" applyBorder="1" applyAlignment="1">
      <alignment horizontal="center" vertical="center"/>
    </xf>
    <xf numFmtId="0" fontId="46" fillId="0" borderId="41" xfId="0" applyNumberFormat="1" applyFont="1" applyFill="1" applyBorder="1" applyAlignment="1">
      <alignment horizontal="center"/>
    </xf>
    <xf numFmtId="0" fontId="9" fillId="0" borderId="45" xfId="0" applyNumberFormat="1" applyFont="1" applyFill="1" applyBorder="1" applyAlignment="1">
      <alignment horizontal="center" wrapText="1"/>
    </xf>
    <xf numFmtId="164" fontId="25" fillId="13" borderId="0" xfId="0" applyNumberFormat="1" applyFont="1" applyFill="1" applyBorder="1" applyAlignment="1">
      <alignment horizontal="center" vertical="center" wrapText="1"/>
    </xf>
    <xf numFmtId="0" fontId="43" fillId="13" borderId="0" xfId="0" applyFont="1" applyFill="1" applyBorder="1" applyAlignment="1">
      <alignment vertical="center"/>
    </xf>
    <xf numFmtId="0" fontId="13" fillId="13" borderId="7" xfId="0" applyFont="1" applyFill="1" applyBorder="1" applyAlignment="1">
      <alignment horizontal="center" vertical="center"/>
    </xf>
    <xf numFmtId="0" fontId="29" fillId="13" borderId="20" xfId="0" applyFont="1" applyFill="1" applyBorder="1" applyAlignment="1">
      <alignment horizontal="center" vertical="center" wrapText="1"/>
    </xf>
    <xf numFmtId="0" fontId="49" fillId="14" borderId="23" xfId="0" applyFont="1" applyFill="1" applyBorder="1" applyAlignment="1">
      <alignment horizontal="center"/>
    </xf>
    <xf numFmtId="0" fontId="15" fillId="14" borderId="28" xfId="1" applyFont="1" applyFill="1" applyBorder="1" applyAlignment="1" applyProtection="1">
      <alignment horizontal="center" wrapText="1"/>
    </xf>
    <xf numFmtId="0" fontId="95" fillId="12" borderId="14" xfId="1" applyFont="1" applyFill="1" applyBorder="1" applyAlignment="1" applyProtection="1">
      <alignment horizontal="center" vertical="center" wrapText="1"/>
    </xf>
    <xf numFmtId="0" fontId="21" fillId="14" borderId="6" xfId="4" applyNumberFormat="1" applyFont="1" applyFill="1" applyBorder="1" applyAlignment="1" applyProtection="1">
      <alignment vertical="center" wrapText="1"/>
      <protection locked="0"/>
    </xf>
    <xf numFmtId="0" fontId="95" fillId="14" borderId="39" xfId="1" applyFont="1" applyFill="1" applyBorder="1" applyAlignment="1" applyProtection="1">
      <alignment horizontal="center" vertical="center" wrapText="1"/>
    </xf>
    <xf numFmtId="0" fontId="95" fillId="14" borderId="42" xfId="1" applyFont="1" applyFill="1" applyBorder="1" applyAlignment="1" applyProtection="1">
      <alignment horizontal="center" vertical="center" wrapText="1"/>
    </xf>
    <xf numFmtId="0" fontId="95" fillId="12" borderId="16" xfId="1" applyFont="1" applyFill="1" applyBorder="1" applyAlignment="1" applyProtection="1">
      <alignment horizontal="center" vertical="center" wrapText="1" shrinkToFit="1"/>
    </xf>
    <xf numFmtId="0" fontId="95" fillId="12" borderId="14" xfId="1" applyFont="1" applyFill="1" applyBorder="1" applyAlignment="1" applyProtection="1">
      <alignment horizontal="center" vertical="center" wrapText="1" shrinkToFit="1"/>
    </xf>
    <xf numFmtId="0" fontId="11" fillId="0" borderId="63" xfId="0" applyFont="1" applyBorder="1" applyAlignment="1">
      <alignment horizontal="center" wrapText="1"/>
    </xf>
    <xf numFmtId="0" fontId="19" fillId="0" borderId="63" xfId="0" applyFont="1" applyFill="1" applyBorder="1" applyAlignment="1">
      <alignment horizontal="center" vertical="center"/>
    </xf>
    <xf numFmtId="0" fontId="13" fillId="0" borderId="63" xfId="0" applyFont="1" applyBorder="1" applyAlignment="1">
      <alignment horizontal="center"/>
    </xf>
    <xf numFmtId="0" fontId="11" fillId="0" borderId="0" xfId="0" applyFont="1" applyBorder="1" applyAlignment="1">
      <alignment horizontal="center" wrapText="1"/>
    </xf>
    <xf numFmtId="0" fontId="19" fillId="0" borderId="0" xfId="0" applyFont="1" applyFill="1" applyBorder="1" applyAlignment="1">
      <alignment horizontal="center" vertical="center"/>
    </xf>
    <xf numFmtId="0" fontId="13" fillId="0" borderId="0" xfId="0" applyFont="1" applyBorder="1" applyAlignment="1">
      <alignment horizontal="center"/>
    </xf>
    <xf numFmtId="0" fontId="99" fillId="0" borderId="0" xfId="0" applyNumberFormat="1" applyFont="1" applyBorder="1" applyAlignment="1">
      <alignment horizontal="center" vertical="center"/>
    </xf>
    <xf numFmtId="164" fontId="99" fillId="0" borderId="0" xfId="0" applyNumberFormat="1" applyFont="1" applyFill="1" applyBorder="1" applyAlignment="1">
      <alignment horizontal="center" vertical="center" wrapText="1"/>
    </xf>
    <xf numFmtId="0" fontId="11" fillId="0" borderId="6" xfId="0" applyFont="1" applyFill="1" applyBorder="1" applyAlignment="1">
      <alignment horizontal="center"/>
    </xf>
    <xf numFmtId="0" fontId="94" fillId="12" borderId="39" xfId="1" applyFont="1" applyFill="1" applyBorder="1" applyAlignment="1" applyProtection="1">
      <alignment horizontal="center" wrapText="1"/>
    </xf>
    <xf numFmtId="0" fontId="114" fillId="12" borderId="6" xfId="0" applyFont="1" applyFill="1" applyBorder="1" applyAlignment="1">
      <alignment horizontal="center" vertical="center" wrapText="1"/>
    </xf>
    <xf numFmtId="0" fontId="114" fillId="12" borderId="1" xfId="0" applyFont="1" applyFill="1" applyBorder="1" applyAlignment="1">
      <alignment horizontal="center" vertical="center" wrapText="1"/>
    </xf>
    <xf numFmtId="0" fontId="114" fillId="14" borderId="6" xfId="0" applyFont="1" applyFill="1" applyBorder="1" applyAlignment="1">
      <alignment horizontal="center" vertical="center" wrapText="1"/>
    </xf>
    <xf numFmtId="0" fontId="114" fillId="14" borderId="1" xfId="0" applyFont="1" applyFill="1" applyBorder="1" applyAlignment="1">
      <alignment horizontal="center" vertical="center" wrapText="1"/>
    </xf>
    <xf numFmtId="0" fontId="115" fillId="12" borderId="14" xfId="0" applyFont="1" applyFill="1" applyBorder="1" applyAlignment="1">
      <alignment horizontal="center" vertical="center"/>
    </xf>
    <xf numFmtId="0" fontId="94" fillId="12" borderId="42" xfId="1" applyFont="1" applyFill="1" applyBorder="1" applyAlignment="1" applyProtection="1">
      <alignment horizontal="center" wrapText="1"/>
    </xf>
    <xf numFmtId="0" fontId="116" fillId="0" borderId="42" xfId="0" applyNumberFormat="1" applyFont="1" applyBorder="1" applyAlignment="1">
      <alignment horizontal="center" wrapText="1"/>
    </xf>
    <xf numFmtId="0" fontId="95" fillId="0" borderId="46" xfId="1" applyFont="1" applyFill="1" applyBorder="1" applyAlignment="1" applyProtection="1">
      <alignment horizontal="center" wrapText="1"/>
    </xf>
    <xf numFmtId="0" fontId="46" fillId="12" borderId="1" xfId="0" applyNumberFormat="1" applyFont="1" applyFill="1" applyBorder="1" applyAlignment="1">
      <alignment vertical="center" wrapText="1"/>
    </xf>
    <xf numFmtId="0" fontId="19" fillId="0" borderId="4" xfId="0" applyFont="1" applyFill="1" applyBorder="1" applyAlignment="1">
      <alignment horizontal="center" vertical="center"/>
    </xf>
    <xf numFmtId="0" fontId="21" fillId="0" borderId="4" xfId="0" applyFont="1" applyFill="1" applyBorder="1" applyAlignment="1">
      <alignment vertical="center"/>
    </xf>
    <xf numFmtId="0" fontId="25" fillId="0" borderId="4" xfId="0" applyFont="1" applyFill="1" applyBorder="1" applyAlignment="1">
      <alignment horizontal="center" vertical="center"/>
    </xf>
    <xf numFmtId="4" fontId="20" fillId="0" borderId="4" xfId="0" applyNumberFormat="1" applyFont="1" applyFill="1" applyBorder="1" applyAlignment="1">
      <alignment horizontal="center" vertical="center"/>
    </xf>
    <xf numFmtId="0" fontId="11" fillId="0" borderId="4" xfId="0" applyFont="1" applyFill="1" applyBorder="1" applyAlignment="1">
      <alignment horizontal="center"/>
    </xf>
    <xf numFmtId="0" fontId="95" fillId="0" borderId="61" xfId="1" applyFont="1" applyFill="1" applyBorder="1" applyAlignment="1" applyProtection="1">
      <alignment horizontal="center" wrapText="1"/>
    </xf>
    <xf numFmtId="0" fontId="24" fillId="0" borderId="11" xfId="0" applyNumberFormat="1" applyFont="1" applyBorder="1" applyAlignment="1">
      <alignment horizontal="center" vertical="center"/>
    </xf>
    <xf numFmtId="0" fontId="99" fillId="0" borderId="11" xfId="0" applyNumberFormat="1" applyFont="1" applyBorder="1" applyAlignment="1">
      <alignment horizontal="center" vertical="center"/>
    </xf>
    <xf numFmtId="0" fontId="99" fillId="0" borderId="64" xfId="0" applyNumberFormat="1" applyFont="1" applyBorder="1" applyAlignment="1">
      <alignment horizontal="center" vertical="center"/>
    </xf>
    <xf numFmtId="0" fontId="24" fillId="0" borderId="63" xfId="0" applyNumberFormat="1" applyFont="1" applyBorder="1" applyAlignment="1">
      <alignment horizontal="center" vertical="center"/>
    </xf>
    <xf numFmtId="0" fontId="37" fillId="15" borderId="3" xfId="0" applyFont="1" applyFill="1" applyBorder="1" applyAlignment="1">
      <alignment horizontal="center" vertical="center"/>
    </xf>
    <xf numFmtId="0" fontId="37" fillId="15" borderId="4" xfId="0" applyFont="1" applyFill="1" applyBorder="1" applyAlignment="1">
      <alignment horizontal="center" vertical="center"/>
    </xf>
    <xf numFmtId="0" fontId="36" fillId="15" borderId="3" xfId="0" applyFont="1" applyFill="1" applyBorder="1" applyAlignment="1">
      <alignment horizontal="center" vertical="center"/>
    </xf>
    <xf numFmtId="0" fontId="36" fillId="15" borderId="4" xfId="0" applyFont="1" applyFill="1" applyBorder="1" applyAlignment="1">
      <alignment horizontal="center" vertical="center"/>
    </xf>
    <xf numFmtId="0" fontId="11" fillId="12" borderId="4" xfId="0" applyFont="1" applyFill="1" applyBorder="1" applyAlignment="1">
      <alignment horizontal="center"/>
    </xf>
    <xf numFmtId="49" fontId="94" fillId="14" borderId="42" xfId="1" applyNumberFormat="1" applyFont="1" applyFill="1" applyBorder="1" applyAlignment="1" applyProtection="1">
      <alignment horizontal="center" wrapText="1"/>
    </xf>
    <xf numFmtId="3" fontId="11" fillId="12" borderId="2" xfId="0" applyNumberFormat="1" applyFont="1" applyFill="1" applyBorder="1" applyAlignment="1">
      <alignment horizontal="center"/>
    </xf>
    <xf numFmtId="0" fontId="95" fillId="12" borderId="26" xfId="1" applyFont="1" applyFill="1" applyBorder="1" applyAlignment="1" applyProtection="1">
      <alignment horizontal="center" wrapText="1"/>
    </xf>
    <xf numFmtId="0" fontId="117" fillId="12" borderId="22" xfId="0" applyFont="1" applyFill="1" applyBorder="1" applyAlignment="1">
      <alignment horizontal="center" vertical="center"/>
    </xf>
    <xf numFmtId="0" fontId="15" fillId="14" borderId="61" xfId="1" applyFont="1" applyFill="1" applyBorder="1" applyAlignment="1" applyProtection="1">
      <alignment horizontal="center" wrapText="1"/>
    </xf>
    <xf numFmtId="0" fontId="11" fillId="12" borderId="24" xfId="0" applyFont="1" applyFill="1" applyBorder="1" applyAlignment="1">
      <alignment horizontal="center"/>
    </xf>
    <xf numFmtId="0" fontId="108" fillId="12" borderId="1" xfId="0" applyNumberFormat="1" applyFont="1" applyFill="1" applyBorder="1" applyAlignment="1">
      <alignment vertical="center" wrapText="1"/>
    </xf>
    <xf numFmtId="0" fontId="109" fillId="12" borderId="1" xfId="0" applyFont="1" applyFill="1" applyBorder="1" applyAlignment="1">
      <alignment horizontal="center" vertical="center"/>
    </xf>
    <xf numFmtId="0" fontId="15" fillId="0" borderId="46" xfId="1" applyFont="1" applyFill="1" applyBorder="1" applyAlignment="1" applyProtection="1">
      <alignment horizontal="center" wrapText="1"/>
    </xf>
    <xf numFmtId="0" fontId="11" fillId="0" borderId="63" xfId="0" applyFont="1" applyFill="1" applyBorder="1" applyAlignment="1">
      <alignment horizontal="center"/>
    </xf>
    <xf numFmtId="0" fontId="3" fillId="12" borderId="46" xfId="1" applyFill="1" applyBorder="1" applyAlignment="1" applyProtection="1">
      <alignment horizontal="center" wrapText="1"/>
    </xf>
    <xf numFmtId="0" fontId="101" fillId="0" borderId="16" xfId="0" applyFont="1" applyFill="1" applyBorder="1" applyAlignment="1">
      <alignment horizontal="center" vertical="center"/>
    </xf>
    <xf numFmtId="0" fontId="49" fillId="0" borderId="16" xfId="0" applyFont="1" applyFill="1" applyBorder="1" applyAlignment="1">
      <alignment horizontal="center"/>
    </xf>
    <xf numFmtId="0" fontId="23" fillId="0" borderId="6" xfId="4" applyNumberFormat="1" applyFont="1" applyFill="1" applyBorder="1" applyAlignment="1" applyProtection="1">
      <alignment vertical="center"/>
      <protection locked="0"/>
    </xf>
    <xf numFmtId="0" fontId="25" fillId="0" borderId="6" xfId="0" applyFont="1" applyFill="1" applyBorder="1" applyAlignment="1">
      <alignment horizontal="center" vertical="center" wrapText="1"/>
    </xf>
    <xf numFmtId="4" fontId="20" fillId="0" borderId="2" xfId="0" applyNumberFormat="1" applyFont="1" applyFill="1" applyBorder="1" applyAlignment="1">
      <alignment horizontal="center" vertical="center"/>
    </xf>
    <xf numFmtId="3" fontId="11" fillId="0" borderId="6" xfId="0" applyNumberFormat="1" applyFont="1" applyFill="1" applyBorder="1" applyAlignment="1">
      <alignment horizontal="center"/>
    </xf>
    <xf numFmtId="0" fontId="95" fillId="0" borderId="39" xfId="1" applyFont="1" applyFill="1" applyBorder="1" applyAlignment="1" applyProtection="1">
      <alignment horizontal="center" wrapText="1"/>
    </xf>
    <xf numFmtId="0" fontId="118" fillId="12" borderId="14" xfId="0" applyFont="1" applyFill="1" applyBorder="1" applyAlignment="1">
      <alignment horizontal="center"/>
    </xf>
    <xf numFmtId="0" fontId="118" fillId="14" borderId="16" xfId="0" applyFont="1" applyFill="1" applyBorder="1" applyAlignment="1">
      <alignment horizontal="center"/>
    </xf>
    <xf numFmtId="0" fontId="118" fillId="12" borderId="16" xfId="0" applyFont="1" applyFill="1" applyBorder="1" applyAlignment="1">
      <alignment horizontal="center"/>
    </xf>
    <xf numFmtId="0" fontId="118" fillId="12" borderId="17" xfId="0" applyFont="1" applyFill="1" applyBorder="1" applyAlignment="1">
      <alignment horizontal="center"/>
    </xf>
    <xf numFmtId="0" fontId="118" fillId="14" borderId="14" xfId="0" applyFont="1" applyFill="1" applyBorder="1" applyAlignment="1">
      <alignment horizontal="center"/>
    </xf>
    <xf numFmtId="0" fontId="118" fillId="14" borderId="21" xfId="0" applyFont="1" applyFill="1" applyBorder="1" applyAlignment="1">
      <alignment horizontal="center"/>
    </xf>
    <xf numFmtId="49" fontId="118" fillId="2" borderId="13" xfId="0" applyNumberFormat="1" applyFont="1" applyFill="1" applyBorder="1" applyAlignment="1">
      <alignment horizontal="center"/>
    </xf>
    <xf numFmtId="0" fontId="118" fillId="12" borderId="3" xfId="0" applyFont="1" applyFill="1" applyBorder="1" applyAlignment="1">
      <alignment horizontal="center"/>
    </xf>
    <xf numFmtId="0" fontId="119" fillId="12" borderId="16" xfId="0" applyFont="1" applyFill="1" applyBorder="1" applyAlignment="1">
      <alignment horizontal="center"/>
    </xf>
    <xf numFmtId="49" fontId="118" fillId="3" borderId="13" xfId="0" applyNumberFormat="1" applyFont="1" applyFill="1" applyBorder="1" applyAlignment="1">
      <alignment horizontal="center" vertical="center"/>
    </xf>
    <xf numFmtId="0" fontId="118" fillId="14" borderId="17" xfId="0" applyFont="1" applyFill="1" applyBorder="1" applyAlignment="1">
      <alignment horizontal="center" vertical="center"/>
    </xf>
    <xf numFmtId="0" fontId="118" fillId="14" borderId="17" xfId="0" applyFont="1" applyFill="1" applyBorder="1" applyAlignment="1">
      <alignment horizontal="center"/>
    </xf>
    <xf numFmtId="0" fontId="118" fillId="12" borderId="22" xfId="0" applyFont="1" applyFill="1" applyBorder="1" applyAlignment="1">
      <alignment horizontal="center"/>
    </xf>
    <xf numFmtId="0" fontId="118" fillId="12" borderId="23" xfId="0" applyFont="1" applyFill="1" applyBorder="1" applyAlignment="1">
      <alignment horizontal="center"/>
    </xf>
    <xf numFmtId="0" fontId="118" fillId="14" borderId="18" xfId="0" applyFont="1" applyFill="1" applyBorder="1" applyAlignment="1">
      <alignment horizontal="center"/>
    </xf>
    <xf numFmtId="49" fontId="118" fillId="3" borderId="13" xfId="0" applyNumberFormat="1" applyFont="1" applyFill="1" applyBorder="1" applyAlignment="1">
      <alignment horizontal="center"/>
    </xf>
    <xf numFmtId="0" fontId="118" fillId="12" borderId="18" xfId="0" applyFont="1" applyFill="1" applyBorder="1" applyAlignment="1">
      <alignment horizontal="center"/>
    </xf>
    <xf numFmtId="0" fontId="118" fillId="12" borderId="0" xfId="0" applyFont="1" applyFill="1" applyBorder="1" applyAlignment="1">
      <alignment horizontal="center"/>
    </xf>
    <xf numFmtId="0" fontId="119" fillId="2" borderId="13" xfId="0" applyFont="1" applyFill="1" applyBorder="1" applyAlignment="1">
      <alignment horizontal="center"/>
    </xf>
    <xf numFmtId="0" fontId="118" fillId="14" borderId="14" xfId="0" applyFont="1" applyFill="1" applyBorder="1" applyAlignment="1">
      <alignment horizontal="center" vertical="center"/>
    </xf>
    <xf numFmtId="0" fontId="118" fillId="12" borderId="21" xfId="0" applyFont="1" applyFill="1" applyBorder="1" applyAlignment="1">
      <alignment horizontal="center"/>
    </xf>
    <xf numFmtId="0" fontId="118" fillId="14" borderId="22" xfId="0" applyFont="1" applyFill="1" applyBorder="1" applyAlignment="1">
      <alignment horizontal="center"/>
    </xf>
    <xf numFmtId="0" fontId="118" fillId="14" borderId="15" xfId="0" applyFont="1" applyFill="1" applyBorder="1" applyAlignment="1">
      <alignment horizontal="center"/>
    </xf>
    <xf numFmtId="0" fontId="118" fillId="14" borderId="23" xfId="0" applyFont="1" applyFill="1" applyBorder="1" applyAlignment="1">
      <alignment horizontal="center"/>
    </xf>
    <xf numFmtId="0" fontId="118" fillId="12" borderId="19" xfId="0" applyFont="1" applyFill="1" applyBorder="1" applyAlignment="1">
      <alignment horizontal="center"/>
    </xf>
    <xf numFmtId="0" fontId="118" fillId="14" borderId="4" xfId="0" applyFont="1" applyFill="1" applyBorder="1" applyAlignment="1">
      <alignment horizontal="center"/>
    </xf>
    <xf numFmtId="0" fontId="118" fillId="14" borderId="6" xfId="0" applyFont="1" applyFill="1" applyBorder="1" applyAlignment="1">
      <alignment horizontal="center"/>
    </xf>
    <xf numFmtId="0" fontId="118" fillId="12" borderId="6" xfId="0" applyFont="1" applyFill="1" applyBorder="1" applyAlignment="1">
      <alignment horizontal="center"/>
    </xf>
    <xf numFmtId="0" fontId="118" fillId="12" borderId="1" xfId="0" applyFont="1" applyFill="1" applyBorder="1" applyAlignment="1">
      <alignment horizontal="center"/>
    </xf>
    <xf numFmtId="0" fontId="118" fillId="14" borderId="1" xfId="0" applyFont="1" applyFill="1" applyBorder="1" applyAlignment="1">
      <alignment horizontal="center"/>
    </xf>
    <xf numFmtId="0" fontId="118" fillId="12" borderId="10" xfId="0" applyFont="1" applyFill="1" applyBorder="1" applyAlignment="1">
      <alignment horizontal="center"/>
    </xf>
    <xf numFmtId="0" fontId="118" fillId="0" borderId="18" xfId="0" applyFont="1" applyFill="1" applyBorder="1" applyAlignment="1">
      <alignment horizontal="center"/>
    </xf>
    <xf numFmtId="0" fontId="118" fillId="0" borderId="16" xfId="0" applyFont="1" applyFill="1" applyBorder="1" applyAlignment="1">
      <alignment horizontal="center"/>
    </xf>
    <xf numFmtId="0" fontId="118" fillId="0" borderId="1" xfId="0" applyFont="1" applyFill="1" applyBorder="1" applyAlignment="1">
      <alignment horizontal="center"/>
    </xf>
    <xf numFmtId="0" fontId="118" fillId="0" borderId="14" xfId="0" applyFont="1" applyFill="1" applyBorder="1" applyAlignment="1">
      <alignment horizontal="center"/>
    </xf>
    <xf numFmtId="49" fontId="119" fillId="2" borderId="13" xfId="0" applyNumberFormat="1" applyFont="1" applyFill="1" applyBorder="1" applyAlignment="1">
      <alignment horizontal="center"/>
    </xf>
    <xf numFmtId="49" fontId="118" fillId="9" borderId="13" xfId="0" applyNumberFormat="1" applyFont="1" applyFill="1" applyBorder="1" applyAlignment="1">
      <alignment horizontal="center"/>
    </xf>
    <xf numFmtId="0" fontId="118" fillId="12" borderId="14" xfId="0" applyFont="1" applyFill="1" applyBorder="1" applyAlignment="1">
      <alignment horizontal="center" vertical="center"/>
    </xf>
    <xf numFmtId="0" fontId="118" fillId="12" borderId="16" xfId="0" applyFont="1" applyFill="1" applyBorder="1" applyAlignment="1">
      <alignment horizontal="center" vertical="center"/>
    </xf>
    <xf numFmtId="0" fontId="118" fillId="14" borderId="19" xfId="0" applyFont="1" applyFill="1" applyBorder="1" applyAlignment="1">
      <alignment horizontal="center"/>
    </xf>
    <xf numFmtId="0" fontId="118" fillId="12" borderId="50" xfId="0" applyFont="1" applyFill="1" applyBorder="1" applyAlignment="1">
      <alignment horizontal="center"/>
    </xf>
    <xf numFmtId="49" fontId="119" fillId="2" borderId="13" xfId="0" applyNumberFormat="1" applyFont="1" applyFill="1" applyBorder="1" applyAlignment="1">
      <alignment horizontal="center" vertical="center"/>
    </xf>
    <xf numFmtId="0" fontId="118" fillId="12" borderId="20" xfId="0" applyFont="1" applyFill="1" applyBorder="1" applyAlignment="1">
      <alignment horizontal="center"/>
    </xf>
    <xf numFmtId="0" fontId="118" fillId="14" borderId="3" xfId="0" applyFont="1" applyFill="1" applyBorder="1" applyAlignment="1">
      <alignment horizontal="center"/>
    </xf>
    <xf numFmtId="0" fontId="118" fillId="0" borderId="6" xfId="0" applyFont="1" applyBorder="1" applyAlignment="1">
      <alignment horizontal="center"/>
    </xf>
    <xf numFmtId="0" fontId="118" fillId="0" borderId="1" xfId="0" applyFont="1" applyBorder="1" applyAlignment="1">
      <alignment horizontal="center"/>
    </xf>
    <xf numFmtId="0" fontId="118" fillId="0" borderId="4" xfId="0" applyFont="1" applyFill="1" applyBorder="1" applyAlignment="1">
      <alignment horizontal="center"/>
    </xf>
    <xf numFmtId="0" fontId="118" fillId="0" borderId="63" xfId="0" applyFont="1" applyBorder="1" applyAlignment="1">
      <alignment horizontal="center"/>
    </xf>
    <xf numFmtId="0" fontId="27" fillId="0" borderId="0" xfId="0" applyFont="1" applyAlignment="1">
      <alignment horizontal="center"/>
    </xf>
    <xf numFmtId="0" fontId="120" fillId="14" borderId="42" xfId="1" applyFont="1" applyFill="1" applyBorder="1" applyAlignment="1" applyProtection="1">
      <alignment horizontal="center" wrapText="1"/>
    </xf>
    <xf numFmtId="0" fontId="11" fillId="12" borderId="9" xfId="0" applyFont="1" applyFill="1" applyBorder="1" applyAlignment="1">
      <alignment horizontal="center" vertical="center"/>
    </xf>
    <xf numFmtId="0" fontId="47" fillId="14" borderId="4" xfId="0" applyFont="1" applyFill="1" applyBorder="1" applyAlignment="1">
      <alignment horizontal="center" vertical="center"/>
    </xf>
    <xf numFmtId="0" fontId="101" fillId="14" borderId="41" xfId="0" applyFont="1" applyFill="1" applyBorder="1" applyAlignment="1">
      <alignment horizontal="center" vertical="center"/>
    </xf>
    <xf numFmtId="0" fontId="95" fillId="14" borderId="48" xfId="1" applyFont="1" applyFill="1" applyBorder="1" applyAlignment="1" applyProtection="1">
      <alignment horizontal="center" wrapText="1"/>
    </xf>
    <xf numFmtId="0" fontId="109" fillId="0" borderId="6" xfId="0" applyFont="1" applyFill="1" applyBorder="1" applyAlignment="1">
      <alignment horizontal="center" vertical="center"/>
    </xf>
    <xf numFmtId="0" fontId="105" fillId="0" borderId="2" xfId="0" applyNumberFormat="1" applyFont="1" applyFill="1" applyBorder="1" applyAlignment="1" applyProtection="1">
      <alignment horizontal="left" vertical="center" wrapText="1"/>
      <protection locked="0"/>
    </xf>
    <xf numFmtId="0" fontId="94" fillId="0" borderId="42" xfId="1" applyFont="1" applyFill="1" applyBorder="1" applyAlignment="1" applyProtection="1">
      <alignment horizontal="center" wrapText="1"/>
    </xf>
    <xf numFmtId="0" fontId="115" fillId="0" borderId="14" xfId="0" applyFont="1" applyFill="1" applyBorder="1" applyAlignment="1">
      <alignment horizontal="center" vertical="center"/>
    </xf>
    <xf numFmtId="0" fontId="123" fillId="14" borderId="1" xfId="0" applyFont="1" applyFill="1" applyBorder="1" applyAlignment="1">
      <alignment horizontal="center" vertical="center"/>
    </xf>
    <xf numFmtId="0" fontId="49" fillId="14" borderId="22" xfId="0" applyFont="1" applyFill="1" applyBorder="1" applyAlignment="1">
      <alignment horizontal="center"/>
    </xf>
    <xf numFmtId="0" fontId="23" fillId="14" borderId="3" xfId="0" applyNumberFormat="1" applyFont="1" applyFill="1" applyBorder="1" applyAlignment="1" applyProtection="1">
      <alignment horizontal="left" vertical="center" wrapText="1"/>
      <protection locked="0"/>
    </xf>
    <xf numFmtId="0" fontId="25" fillId="0" borderId="3" xfId="0" applyFont="1" applyFill="1" applyBorder="1" applyAlignment="1">
      <alignment horizontal="center" vertical="center" wrapText="1"/>
    </xf>
    <xf numFmtId="0" fontId="117" fillId="14" borderId="23" xfId="0" applyFont="1" applyFill="1" applyBorder="1" applyAlignment="1">
      <alignment horizontal="center" vertical="center"/>
    </xf>
    <xf numFmtId="0" fontId="25" fillId="0" borderId="4" xfId="0" applyFont="1" applyFill="1" applyBorder="1" applyAlignment="1">
      <alignment horizontal="center" vertical="center" wrapText="1"/>
    </xf>
    <xf numFmtId="0" fontId="124" fillId="12" borderId="1" xfId="0" applyFont="1" applyFill="1" applyBorder="1" applyAlignment="1">
      <alignment horizontal="center"/>
    </xf>
    <xf numFmtId="0" fontId="124" fillId="0" borderId="1" xfId="0" applyFont="1" applyFill="1" applyBorder="1" applyAlignment="1">
      <alignment horizontal="center"/>
    </xf>
    <xf numFmtId="0" fontId="94" fillId="0" borderId="46" xfId="1" applyNumberFormat="1" applyFont="1" applyFill="1" applyBorder="1" applyAlignment="1" applyProtection="1">
      <alignment horizontal="center" wrapText="1"/>
    </xf>
    <xf numFmtId="0" fontId="94" fillId="12" borderId="46" xfId="1" applyFont="1" applyFill="1" applyBorder="1" applyAlignment="1" applyProtection="1">
      <alignment horizontal="center" wrapText="1"/>
    </xf>
    <xf numFmtId="0" fontId="94" fillId="12" borderId="46" xfId="1" applyNumberFormat="1" applyFont="1" applyFill="1" applyBorder="1" applyAlignment="1" applyProtection="1">
      <alignment horizontal="center" wrapText="1"/>
    </xf>
    <xf numFmtId="0" fontId="46" fillId="12" borderId="1" xfId="0" applyNumberFormat="1" applyFont="1" applyFill="1" applyBorder="1" applyAlignment="1">
      <alignment horizontal="left" vertical="center" wrapText="1"/>
    </xf>
    <xf numFmtId="0" fontId="46" fillId="0" borderId="1" xfId="0" applyNumberFormat="1" applyFont="1" applyFill="1" applyBorder="1" applyAlignment="1">
      <alignment vertical="center" wrapText="1"/>
    </xf>
    <xf numFmtId="4" fontId="20"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95" fillId="0" borderId="0" xfId="1" applyFont="1" applyFill="1" applyBorder="1" applyAlignment="1" applyProtection="1">
      <alignment horizontal="center" wrapText="1"/>
    </xf>
    <xf numFmtId="0" fontId="105" fillId="12" borderId="10" xfId="0" applyFont="1" applyFill="1" applyBorder="1" applyAlignment="1" applyProtection="1">
      <alignment vertical="center"/>
      <protection locked="0"/>
    </xf>
    <xf numFmtId="0" fontId="101" fillId="0" borderId="19" xfId="0" applyFont="1" applyFill="1" applyBorder="1" applyAlignment="1">
      <alignment horizontal="center" vertical="center"/>
    </xf>
    <xf numFmtId="0" fontId="118" fillId="0" borderId="10" xfId="0" applyFont="1" applyFill="1" applyBorder="1" applyAlignment="1">
      <alignment horizontal="center"/>
    </xf>
    <xf numFmtId="0" fontId="21" fillId="0" borderId="10" xfId="0" applyFont="1" applyFill="1" applyBorder="1" applyAlignment="1" applyProtection="1">
      <alignment vertical="center"/>
      <protection locked="0"/>
    </xf>
    <xf numFmtId="3" fontId="11" fillId="0" borderId="7" xfId="0" applyNumberFormat="1" applyFont="1" applyFill="1" applyBorder="1" applyAlignment="1">
      <alignment horizontal="center"/>
    </xf>
    <xf numFmtId="49" fontId="125" fillId="2" borderId="13" xfId="4" applyNumberFormat="1" applyFont="1" applyFill="1" applyBorder="1" applyAlignment="1" applyProtection="1">
      <alignment horizontal="center" vertical="center"/>
      <protection locked="0"/>
    </xf>
    <xf numFmtId="0" fontId="109" fillId="0" borderId="1" xfId="0" applyFont="1" applyFill="1" applyBorder="1" applyAlignment="1">
      <alignment horizontal="center" vertical="center"/>
    </xf>
    <xf numFmtId="0" fontId="23" fillId="12" borderId="1" xfId="0" applyNumberFormat="1" applyFont="1" applyFill="1" applyBorder="1" applyAlignment="1">
      <alignment horizontal="left" vertical="center" wrapText="1"/>
    </xf>
    <xf numFmtId="0" fontId="15" fillId="12" borderId="46" xfId="1" applyNumberFormat="1" applyFont="1" applyFill="1" applyBorder="1" applyAlignment="1" applyProtection="1">
      <alignment horizontal="center" wrapText="1"/>
    </xf>
    <xf numFmtId="0" fontId="106" fillId="12" borderId="1" xfId="0" applyFont="1" applyFill="1" applyBorder="1" applyAlignment="1">
      <alignment vertical="center"/>
    </xf>
    <xf numFmtId="0" fontId="21" fillId="0" borderId="1" xfId="0" applyNumberFormat="1" applyFont="1" applyFill="1" applyBorder="1" applyAlignment="1">
      <alignment horizontal="left" vertical="center" wrapText="1"/>
    </xf>
    <xf numFmtId="0" fontId="118" fillId="0" borderId="6" xfId="0" applyFont="1" applyFill="1" applyBorder="1" applyAlignment="1">
      <alignment horizontal="center"/>
    </xf>
    <xf numFmtId="0" fontId="46" fillId="0" borderId="2" xfId="0" applyNumberFormat="1" applyFont="1" applyFill="1" applyBorder="1" applyAlignment="1">
      <alignment vertical="center"/>
    </xf>
    <xf numFmtId="0" fontId="10" fillId="0" borderId="1"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0" fontId="11" fillId="0" borderId="6" xfId="0" applyNumberFormat="1" applyFont="1" applyFill="1" applyBorder="1" applyAlignment="1">
      <alignment horizontal="center"/>
    </xf>
    <xf numFmtId="0" fontId="9" fillId="0" borderId="39" xfId="0" applyNumberFormat="1" applyFont="1" applyFill="1" applyBorder="1" applyAlignment="1">
      <alignment horizontal="center" wrapText="1"/>
    </xf>
    <xf numFmtId="0" fontId="116" fillId="12" borderId="39" xfId="0" applyNumberFormat="1" applyFont="1" applyFill="1" applyBorder="1" applyAlignment="1">
      <alignment horizontal="center" wrapText="1"/>
    </xf>
    <xf numFmtId="0" fontId="126" fillId="0" borderId="63" xfId="0" applyFont="1" applyFill="1" applyBorder="1" applyAlignment="1">
      <alignment horizontal="center" vertical="center"/>
    </xf>
    <xf numFmtId="0" fontId="117" fillId="0" borderId="63" xfId="0" applyFont="1" applyFill="1" applyBorder="1" applyAlignment="1">
      <alignment horizontal="center" vertical="center"/>
    </xf>
    <xf numFmtId="0" fontId="11" fillId="0" borderId="63" xfId="0" applyFont="1" applyFill="1" applyBorder="1" applyAlignment="1">
      <alignment horizontal="center" vertical="center"/>
    </xf>
    <xf numFmtId="0" fontId="3" fillId="12" borderId="48" xfId="1" applyFill="1" applyBorder="1" applyAlignment="1" applyProtection="1">
      <alignment horizontal="center" wrapText="1"/>
    </xf>
    <xf numFmtId="0" fontId="95" fillId="14" borderId="47" xfId="1" applyNumberFormat="1" applyFont="1" applyFill="1" applyBorder="1" applyAlignment="1" applyProtection="1">
      <alignment horizontal="center" wrapText="1"/>
    </xf>
    <xf numFmtId="0" fontId="23" fillId="12" borderId="41" xfId="4" applyNumberFormat="1" applyFont="1" applyFill="1" applyBorder="1" applyAlignment="1" applyProtection="1">
      <alignment vertical="center"/>
      <protection locked="0"/>
    </xf>
    <xf numFmtId="0" fontId="46" fillId="12" borderId="1" xfId="0" applyNumberFormat="1" applyFont="1" applyFill="1" applyBorder="1" applyAlignment="1" applyProtection="1">
      <alignment vertical="center"/>
      <protection locked="0"/>
    </xf>
    <xf numFmtId="0" fontId="95" fillId="12" borderId="1" xfId="1" applyFont="1" applyFill="1" applyBorder="1" applyAlignment="1" applyProtection="1">
      <alignment horizontal="center" wrapText="1"/>
    </xf>
    <xf numFmtId="0" fontId="23" fillId="0" borderId="2" xfId="0" applyNumberFormat="1" applyFont="1" applyBorder="1" applyAlignment="1">
      <alignmen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2" fontId="24" fillId="0" borderId="11" xfId="0" applyNumberFormat="1"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2" fontId="24" fillId="0" borderId="12"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4" fontId="24" fillId="0" borderId="12" xfId="0" applyNumberFormat="1" applyFont="1" applyFill="1" applyBorder="1" applyAlignment="1">
      <alignment horizontal="center" vertical="center" wrapText="1"/>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111" fillId="0" borderId="11" xfId="0" applyFont="1" applyBorder="1" applyAlignment="1">
      <alignment horizontal="center"/>
    </xf>
    <xf numFmtId="0" fontId="112" fillId="0" borderId="13" xfId="0" applyFont="1" applyBorder="1" applyAlignment="1">
      <alignment horizontal="center"/>
    </xf>
    <xf numFmtId="0" fontId="112" fillId="0" borderId="12" xfId="0" applyFont="1" applyBorder="1" applyAlignment="1">
      <alignment horizontal="center"/>
    </xf>
    <xf numFmtId="0" fontId="88" fillId="13" borderId="36" xfId="0" applyFont="1" applyFill="1" applyBorder="1" applyAlignment="1">
      <alignment horizontal="center" vertical="center"/>
    </xf>
    <xf numFmtId="0" fontId="88" fillId="13" borderId="13" xfId="0" applyFont="1" applyFill="1" applyBorder="1" applyAlignment="1">
      <alignment horizontal="center" vertical="center"/>
    </xf>
    <xf numFmtId="0" fontId="14" fillId="15" borderId="58" xfId="0" applyFont="1" applyFill="1" applyBorder="1" applyAlignment="1">
      <alignment horizontal="center" vertical="center" wrapText="1"/>
    </xf>
    <xf numFmtId="0" fontId="14" fillId="15" borderId="29" xfId="0" applyFont="1" applyFill="1" applyBorder="1" applyAlignment="1">
      <alignment horizontal="center" vertical="center" wrapText="1"/>
    </xf>
    <xf numFmtId="0" fontId="37" fillId="15" borderId="59" xfId="0" applyFont="1" applyFill="1" applyBorder="1" applyAlignment="1">
      <alignment horizontal="center" vertical="center"/>
    </xf>
    <xf numFmtId="0" fontId="37" fillId="15" borderId="41" xfId="0" applyFont="1" applyFill="1" applyBorder="1" applyAlignment="1">
      <alignment horizontal="center" vertical="center"/>
    </xf>
    <xf numFmtId="164" fontId="70" fillId="0" borderId="37" xfId="0" applyNumberFormat="1" applyFont="1" applyFill="1" applyBorder="1" applyAlignment="1">
      <alignment horizontal="center" vertical="center"/>
    </xf>
    <xf numFmtId="164" fontId="70" fillId="0" borderId="21" xfId="0" applyNumberFormat="1" applyFont="1" applyFill="1" applyBorder="1" applyAlignment="1">
      <alignment horizontal="center" vertical="center"/>
    </xf>
    <xf numFmtId="164" fontId="69" fillId="0" borderId="37" xfId="0" applyNumberFormat="1" applyFont="1" applyFill="1" applyBorder="1" applyAlignment="1">
      <alignment horizontal="center" vertical="center"/>
    </xf>
    <xf numFmtId="164" fontId="69" fillId="0" borderId="21" xfId="0" applyNumberFormat="1" applyFont="1" applyFill="1" applyBorder="1" applyAlignment="1">
      <alignment horizontal="center" vertical="center"/>
    </xf>
    <xf numFmtId="164" fontId="68" fillId="0" borderId="66" xfId="0" applyNumberFormat="1" applyFont="1" applyFill="1" applyBorder="1" applyAlignment="1">
      <alignment horizontal="center" vertical="center"/>
    </xf>
    <xf numFmtId="164" fontId="68" fillId="0" borderId="21" xfId="0" applyNumberFormat="1" applyFont="1" applyFill="1" applyBorder="1" applyAlignment="1">
      <alignment horizontal="center" vertical="center"/>
    </xf>
    <xf numFmtId="0" fontId="12" fillId="4" borderId="59"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28" fillId="15" borderId="60" xfId="0" applyFont="1" applyFill="1" applyBorder="1" applyAlignment="1">
      <alignment horizontal="center" vertical="center" wrapText="1"/>
    </xf>
    <xf numFmtId="0" fontId="28" fillId="15" borderId="28" xfId="0" applyFont="1" applyFill="1" applyBorder="1" applyAlignment="1">
      <alignment horizontal="center" vertical="center" wrapText="1"/>
    </xf>
    <xf numFmtId="0" fontId="36" fillId="4" borderId="59" xfId="0" applyFont="1" applyFill="1" applyBorder="1" applyAlignment="1">
      <alignment horizontal="center" vertical="center" wrapText="1"/>
    </xf>
    <xf numFmtId="0" fontId="36" fillId="4" borderId="41" xfId="0" applyFont="1" applyFill="1" applyBorder="1" applyAlignment="1">
      <alignment horizontal="center" vertical="center" wrapText="1"/>
    </xf>
    <xf numFmtId="0" fontId="12" fillId="15" borderId="59" xfId="0" applyFont="1" applyFill="1" applyBorder="1" applyAlignment="1">
      <alignment horizontal="center" vertical="center"/>
    </xf>
    <xf numFmtId="0" fontId="12" fillId="15" borderId="41" xfId="0" applyFont="1" applyFill="1" applyBorder="1" applyAlignment="1">
      <alignment horizontal="center" vertical="center"/>
    </xf>
    <xf numFmtId="0" fontId="99" fillId="0" borderId="11" xfId="0" applyNumberFormat="1" applyFont="1" applyBorder="1" applyAlignment="1">
      <alignment horizontal="center" vertical="center"/>
    </xf>
    <xf numFmtId="0" fontId="99" fillId="0" borderId="12" xfId="0" applyNumberFormat="1" applyFont="1" applyBorder="1" applyAlignment="1">
      <alignment horizontal="center" vertical="center"/>
    </xf>
    <xf numFmtId="164" fontId="99" fillId="0" borderId="11" xfId="0" applyNumberFormat="1" applyFont="1" applyFill="1" applyBorder="1" applyAlignment="1">
      <alignment horizontal="center" vertical="center" wrapText="1"/>
    </xf>
    <xf numFmtId="164" fontId="99" fillId="0" borderId="13" xfId="0" applyNumberFormat="1" applyFont="1" applyFill="1" applyBorder="1" applyAlignment="1">
      <alignment horizontal="center" vertical="center" wrapText="1"/>
    </xf>
    <xf numFmtId="164" fontId="99" fillId="0" borderId="12" xfId="0" applyNumberFormat="1" applyFont="1" applyFill="1" applyBorder="1" applyAlignment="1">
      <alignment horizontal="center" vertical="center" wrapText="1"/>
    </xf>
    <xf numFmtId="0" fontId="104" fillId="10" borderId="11" xfId="0" applyFont="1" applyFill="1" applyBorder="1" applyAlignment="1">
      <alignment horizontal="center" wrapText="1"/>
    </xf>
    <xf numFmtId="0" fontId="104" fillId="10" borderId="13" xfId="0" applyFont="1" applyFill="1" applyBorder="1" applyAlignment="1">
      <alignment horizontal="center" wrapText="1"/>
    </xf>
    <xf numFmtId="0" fontId="2" fillId="0" borderId="38" xfId="3" applyNumberFormat="1" applyFill="1" applyBorder="1" applyAlignment="1" applyProtection="1">
      <alignment horizontal="center" vertical="center"/>
      <protection locked="0"/>
    </xf>
    <xf numFmtId="0" fontId="2" fillId="0" borderId="0" xfId="3" applyNumberFormat="1" applyFill="1" applyBorder="1" applyAlignment="1" applyProtection="1">
      <alignment horizontal="center" vertical="center"/>
      <protection locked="0"/>
    </xf>
    <xf numFmtId="0" fontId="2" fillId="0" borderId="0" xfId="3" applyAlignment="1" applyProtection="1">
      <alignment horizontal="center" vertical="center"/>
    </xf>
    <xf numFmtId="0" fontId="2" fillId="0" borderId="0" xfId="3" applyBorder="1" applyAlignment="1" applyProtection="1">
      <alignment horizontal="center" vertical="center"/>
    </xf>
    <xf numFmtId="0" fontId="17" fillId="0" borderId="31" xfId="3" applyFont="1" applyBorder="1" applyAlignment="1" applyProtection="1">
      <alignment horizontal="left" vertical="center" wrapText="1"/>
    </xf>
    <xf numFmtId="0" fontId="17" fillId="0" borderId="14" xfId="3" applyFont="1" applyBorder="1" applyAlignment="1" applyProtection="1">
      <alignment horizontal="left" vertical="center" wrapText="1"/>
    </xf>
    <xf numFmtId="0" fontId="18" fillId="6" borderId="66" xfId="0" applyFont="1" applyFill="1" applyBorder="1" applyAlignment="1">
      <alignment horizontal="center" wrapText="1"/>
    </xf>
    <xf numFmtId="0" fontId="18" fillId="6" borderId="62" xfId="0" applyFont="1" applyFill="1" applyBorder="1" applyAlignment="1">
      <alignment horizontal="center" wrapText="1"/>
    </xf>
    <xf numFmtId="0" fontId="18" fillId="6" borderId="45" xfId="0" applyFont="1" applyFill="1" applyBorder="1" applyAlignment="1">
      <alignment horizontal="center" wrapText="1"/>
    </xf>
    <xf numFmtId="0" fontId="44" fillId="6" borderId="54" xfId="0" applyFont="1" applyFill="1" applyBorder="1" applyAlignment="1">
      <alignment horizontal="center" vertical="center"/>
    </xf>
    <xf numFmtId="0" fontId="44" fillId="6" borderId="57" xfId="0" applyFont="1" applyFill="1" applyBorder="1" applyAlignment="1">
      <alignment horizontal="center" vertical="center"/>
    </xf>
    <xf numFmtId="0" fontId="44" fillId="6" borderId="44"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41" xfId="0" applyFont="1" applyFill="1" applyBorder="1" applyAlignment="1">
      <alignment horizontal="center" vertical="center"/>
    </xf>
    <xf numFmtId="0" fontId="52" fillId="4" borderId="59" xfId="0" applyFont="1" applyFill="1" applyBorder="1" applyAlignment="1">
      <alignment horizontal="center" vertical="center" wrapText="1"/>
    </xf>
    <xf numFmtId="0" fontId="52" fillId="4" borderId="41" xfId="0" applyFont="1" applyFill="1" applyBorder="1" applyAlignment="1">
      <alignment horizontal="center" vertical="center" wrapText="1"/>
    </xf>
    <xf numFmtId="9" fontId="54" fillId="0" borderId="3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37" fillId="4" borderId="59" xfId="0" applyFont="1" applyFill="1" applyBorder="1" applyAlignment="1">
      <alignment horizontal="center" vertical="center"/>
    </xf>
    <xf numFmtId="0" fontId="37" fillId="4" borderId="41" xfId="0" applyFont="1" applyFill="1" applyBorder="1" applyAlignment="1">
      <alignment horizontal="center" vertical="center"/>
    </xf>
    <xf numFmtId="0" fontId="67" fillId="0" borderId="34" xfId="0" applyFont="1" applyFill="1" applyBorder="1" applyAlignment="1">
      <alignment horizontal="center"/>
    </xf>
    <xf numFmtId="0" fontId="67" fillId="0" borderId="22" xfId="0" applyFont="1" applyFill="1" applyBorder="1" applyAlignment="1">
      <alignment horizontal="center"/>
    </xf>
    <xf numFmtId="9" fontId="58" fillId="0" borderId="11" xfId="0" applyNumberFormat="1" applyFont="1" applyBorder="1" applyAlignment="1">
      <alignment horizontal="right" vertical="center"/>
    </xf>
    <xf numFmtId="9" fontId="58" fillId="0" borderId="13" xfId="0" applyNumberFormat="1" applyFont="1" applyBorder="1" applyAlignment="1">
      <alignment horizontal="right" vertical="center"/>
    </xf>
    <xf numFmtId="9" fontId="58" fillId="0" borderId="12" xfId="0" applyNumberFormat="1" applyFont="1" applyBorder="1" applyAlignment="1">
      <alignment horizontal="right" vertical="center"/>
    </xf>
    <xf numFmtId="0" fontId="56" fillId="7" borderId="11" xfId="0" applyFont="1" applyFill="1" applyBorder="1" applyAlignment="1">
      <alignment horizontal="center" vertical="center"/>
    </xf>
    <xf numFmtId="0" fontId="56" fillId="7" borderId="13" xfId="0" applyFont="1" applyFill="1" applyBorder="1" applyAlignment="1">
      <alignment horizontal="center" vertical="center"/>
    </xf>
    <xf numFmtId="0" fontId="56" fillId="7" borderId="12" xfId="0" applyFont="1" applyFill="1" applyBorder="1" applyAlignment="1">
      <alignment horizontal="center" vertical="center"/>
    </xf>
    <xf numFmtId="0" fontId="48" fillId="0" borderId="55" xfId="0" applyFont="1" applyFill="1" applyBorder="1" applyAlignment="1">
      <alignment horizontal="center"/>
    </xf>
    <xf numFmtId="0" fontId="48" fillId="0" borderId="56" xfId="0" applyFont="1" applyFill="1" applyBorder="1" applyAlignment="1">
      <alignment horizontal="center"/>
    </xf>
    <xf numFmtId="0" fontId="28" fillId="4" borderId="59" xfId="0" applyFont="1" applyFill="1" applyBorder="1" applyAlignment="1">
      <alignment horizontal="center" vertical="center" wrapText="1"/>
    </xf>
    <xf numFmtId="0" fontId="28" fillId="4" borderId="41" xfId="0" applyFont="1" applyFill="1" applyBorder="1" applyAlignment="1">
      <alignment horizontal="center" vertical="center" wrapText="1"/>
    </xf>
    <xf numFmtId="9" fontId="55" fillId="0" borderId="31" xfId="0" applyNumberFormat="1" applyFont="1" applyBorder="1" applyAlignment="1">
      <alignment horizontal="center" vertical="center"/>
    </xf>
    <xf numFmtId="9" fontId="55" fillId="0" borderId="14" xfId="0" applyNumberFormat="1" applyFont="1" applyBorder="1" applyAlignment="1">
      <alignment horizontal="center" vertical="center"/>
    </xf>
    <xf numFmtId="9" fontId="57" fillId="0" borderId="65" xfId="0" applyNumberFormat="1" applyFont="1" applyBorder="1" applyAlignment="1">
      <alignment horizontal="center" vertical="center"/>
    </xf>
    <xf numFmtId="9" fontId="57" fillId="0" borderId="14" xfId="0" applyNumberFormat="1" applyFont="1" applyBorder="1" applyAlignment="1">
      <alignment horizontal="center" vertical="center"/>
    </xf>
    <xf numFmtId="0" fontId="67" fillId="0" borderId="54" xfId="0" applyFont="1" applyFill="1" applyBorder="1" applyAlignment="1">
      <alignment horizontal="center"/>
    </xf>
    <xf numFmtId="0" fontId="4" fillId="0" borderId="32"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center"/>
    </xf>
    <xf numFmtId="0" fontId="4" fillId="0" borderId="40" xfId="0" applyFont="1" applyBorder="1" applyAlignment="1">
      <alignment horizont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40" xfId="0" applyFont="1" applyBorder="1" applyAlignment="1">
      <alignment horizontal="center"/>
    </xf>
    <xf numFmtId="0" fontId="84" fillId="8" borderId="11" xfId="0" applyFont="1" applyFill="1" applyBorder="1" applyAlignment="1">
      <alignment horizontal="center" vertical="center"/>
    </xf>
    <xf numFmtId="0" fontId="84" fillId="8" borderId="13" xfId="0" applyFont="1" applyFill="1" applyBorder="1" applyAlignment="1">
      <alignment horizontal="center" vertical="center"/>
    </xf>
    <xf numFmtId="0" fontId="84" fillId="8" borderId="12" xfId="0" applyFont="1" applyFill="1" applyBorder="1" applyAlignment="1">
      <alignment horizontal="center" vertical="center"/>
    </xf>
    <xf numFmtId="49" fontId="17" fillId="0" borderId="0" xfId="3" applyNumberFormat="1" applyFont="1" applyFill="1" applyBorder="1" applyAlignment="1" applyProtection="1">
      <alignment horizontal="center" vertical="center"/>
      <protection locked="0"/>
    </xf>
    <xf numFmtId="14" fontId="8" fillId="6" borderId="31" xfId="3" applyNumberFormat="1" applyFont="1" applyFill="1" applyBorder="1" applyAlignment="1" applyProtection="1">
      <alignment horizontal="center" vertical="center"/>
      <protection locked="0"/>
    </xf>
    <xf numFmtId="14" fontId="8" fillId="6" borderId="19" xfId="3" applyNumberFormat="1" applyFont="1" applyFill="1" applyBorder="1" applyAlignment="1" applyProtection="1">
      <alignment horizontal="center" vertical="center"/>
      <protection locked="0"/>
    </xf>
    <xf numFmtId="14" fontId="8" fillId="6" borderId="14" xfId="3" applyNumberFormat="1" applyFont="1" applyFill="1" applyBorder="1" applyAlignment="1" applyProtection="1">
      <alignment horizontal="center" vertical="center"/>
      <protection locked="0"/>
    </xf>
    <xf numFmtId="0" fontId="17" fillId="0" borderId="19" xfId="3" applyFont="1" applyBorder="1" applyAlignment="1" applyProtection="1">
      <alignment horizontal="left" vertical="center"/>
    </xf>
    <xf numFmtId="0" fontId="17" fillId="0" borderId="14" xfId="3" applyFont="1" applyBorder="1" applyAlignment="1" applyProtection="1">
      <alignment horizontal="left" vertical="center"/>
    </xf>
    <xf numFmtId="0" fontId="17" fillId="0" borderId="31" xfId="3" applyFont="1" applyFill="1" applyBorder="1" applyAlignment="1" applyProtection="1">
      <alignment horizontal="center" vertical="center" wrapText="1"/>
      <protection locked="0"/>
    </xf>
    <xf numFmtId="0" fontId="17" fillId="0" borderId="19" xfId="3" applyFont="1" applyFill="1" applyBorder="1" applyAlignment="1" applyProtection="1">
      <alignment horizontal="center" vertical="center" wrapText="1"/>
      <protection locked="0"/>
    </xf>
    <xf numFmtId="0" fontId="17" fillId="0" borderId="14" xfId="3" applyFont="1" applyFill="1" applyBorder="1" applyAlignment="1" applyProtection="1">
      <alignment horizontal="center" vertical="center" wrapText="1"/>
      <protection locked="0"/>
    </xf>
    <xf numFmtId="0" fontId="89" fillId="0" borderId="33" xfId="1" applyFont="1" applyBorder="1" applyAlignment="1" applyProtection="1">
      <alignment horizontal="center"/>
    </xf>
    <xf numFmtId="0" fontId="89" fillId="0" borderId="0" xfId="1" applyFont="1" applyBorder="1" applyAlignment="1" applyProtection="1">
      <alignment horizontal="center"/>
    </xf>
    <xf numFmtId="0" fontId="89" fillId="0" borderId="40" xfId="1" applyFont="1" applyBorder="1" applyAlignment="1" applyProtection="1">
      <alignment horizontal="center"/>
    </xf>
    <xf numFmtId="0" fontId="91" fillId="0" borderId="33" xfId="0" applyFont="1" applyBorder="1" applyAlignment="1">
      <alignment horizontal="center"/>
    </xf>
    <xf numFmtId="0" fontId="91" fillId="0" borderId="0" xfId="0" applyFont="1" applyBorder="1" applyAlignment="1">
      <alignment horizontal="center"/>
    </xf>
    <xf numFmtId="0" fontId="91" fillId="0" borderId="40" xfId="0" applyFont="1" applyBorder="1" applyAlignment="1">
      <alignment horizontal="center"/>
    </xf>
    <xf numFmtId="0" fontId="82" fillId="0" borderId="33" xfId="0" applyFont="1" applyBorder="1" applyAlignment="1">
      <alignment horizontal="center"/>
    </xf>
    <xf numFmtId="0" fontId="82" fillId="0" borderId="0" xfId="0" applyFont="1" applyBorder="1" applyAlignment="1">
      <alignment horizontal="center"/>
    </xf>
    <xf numFmtId="0" fontId="82" fillId="0" borderId="40" xfId="0" applyFont="1" applyBorder="1" applyAlignment="1">
      <alignment horizontal="center"/>
    </xf>
    <xf numFmtId="0" fontId="82" fillId="0" borderId="55" xfId="0" applyFont="1" applyBorder="1" applyAlignment="1">
      <alignment horizontal="center"/>
    </xf>
    <xf numFmtId="0" fontId="82" fillId="0" borderId="56" xfId="0" applyFont="1" applyBorder="1" applyAlignment="1">
      <alignment horizontal="center"/>
    </xf>
    <xf numFmtId="0" fontId="82" fillId="0" borderId="49" xfId="0" applyFont="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17" fillId="0" borderId="31" xfId="3" applyFont="1" applyBorder="1" applyAlignment="1" applyProtection="1">
      <alignment horizontal="left" vertical="center"/>
    </xf>
    <xf numFmtId="0" fontId="4" fillId="0" borderId="0" xfId="0" applyFont="1" applyAlignment="1">
      <alignment horizontal="center" vertical="center"/>
    </xf>
    <xf numFmtId="0" fontId="17" fillId="0" borderId="38" xfId="3" applyFont="1" applyFill="1" applyBorder="1" applyAlignment="1" applyProtection="1">
      <alignment horizontal="center" vertical="center"/>
      <protection locked="0"/>
    </xf>
    <xf numFmtId="0" fontId="17" fillId="0" borderId="0" xfId="3" applyFont="1" applyFill="1" applyBorder="1" applyAlignment="1" applyProtection="1">
      <alignment horizontal="center" vertical="center"/>
      <protection locked="0"/>
    </xf>
  </cellXfs>
  <cellStyles count="5">
    <cellStyle name="Гиперссылка" xfId="1" builtinId="8"/>
    <cellStyle name="Денежный 2" xfId="2"/>
    <cellStyle name="Обычный" xfId="0" builtinId="0"/>
    <cellStyle name="Обычный 2" xfId="3"/>
    <cellStyle name="Обычный_Лист1" xfId="4"/>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dek.ru/catalog/morkov/morkov_vitaminnaya_6/" TargetMode="External"/><Relationship Id="rId1" Type="http://schemas.openxmlformats.org/officeDocument/2006/relationships/hyperlink" Target="mailto:ooo-trion@mail.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P681"/>
  <sheetViews>
    <sheetView tabSelected="1" topLeftCell="A7" zoomScaleNormal="100" workbookViewId="0">
      <selection activeCell="A11" sqref="A11:K11"/>
    </sheetView>
  </sheetViews>
  <sheetFormatPr defaultRowHeight="15" outlineLevelRow="1" x14ac:dyDescent="0.2"/>
  <cols>
    <col min="1" max="1" width="4.140625" style="5" customWidth="1"/>
    <col min="2" max="2" width="10.42578125" style="68" customWidth="1"/>
    <col min="3" max="3" width="14.140625" style="41" customWidth="1"/>
    <col min="4" max="4" width="67.140625" style="40" customWidth="1"/>
    <col min="5" max="5" width="10.7109375" style="61" customWidth="1"/>
    <col min="6" max="6" width="7.28515625" style="61" customWidth="1"/>
    <col min="7" max="9" width="8.5703125" style="61" customWidth="1"/>
    <col min="10" max="10" width="5.5703125" style="61" customWidth="1"/>
    <col min="11" max="11" width="8.85546875" style="62" customWidth="1"/>
    <col min="12" max="12" width="8.42578125" style="5" customWidth="1"/>
    <col min="13" max="13" width="16.5703125" style="89" customWidth="1"/>
    <col min="24" max="24" width="9.42578125" customWidth="1"/>
  </cols>
  <sheetData>
    <row r="1" spans="1:13" ht="18.75" x14ac:dyDescent="0.3">
      <c r="A1" s="74"/>
      <c r="B1" s="809" t="s">
        <v>157</v>
      </c>
      <c r="C1" s="810"/>
      <c r="D1" s="810"/>
      <c r="E1" s="810"/>
      <c r="F1" s="810"/>
      <c r="G1" s="810"/>
      <c r="H1" s="810"/>
      <c r="I1" s="810"/>
      <c r="J1" s="810"/>
      <c r="K1" s="810"/>
      <c r="L1" s="811"/>
      <c r="M1" s="131"/>
    </row>
    <row r="2" spans="1:13" ht="18.75" x14ac:dyDescent="0.3">
      <c r="A2" s="132"/>
      <c r="B2" s="812" t="s">
        <v>158</v>
      </c>
      <c r="C2" s="813"/>
      <c r="D2" s="813"/>
      <c r="E2" s="813"/>
      <c r="F2" s="813"/>
      <c r="G2" s="813"/>
      <c r="H2" s="813"/>
      <c r="I2" s="813"/>
      <c r="J2" s="813"/>
      <c r="K2" s="813"/>
      <c r="L2" s="814"/>
      <c r="M2" s="131"/>
    </row>
    <row r="3" spans="1:13" ht="15.75" x14ac:dyDescent="0.25">
      <c r="A3" s="75"/>
      <c r="B3" s="815" t="s">
        <v>28</v>
      </c>
      <c r="C3" s="816"/>
      <c r="D3" s="816"/>
      <c r="E3" s="816"/>
      <c r="F3" s="816"/>
      <c r="G3" s="816"/>
      <c r="H3" s="816"/>
      <c r="I3" s="816"/>
      <c r="J3" s="816"/>
      <c r="K3" s="816"/>
      <c r="L3" s="817"/>
      <c r="M3" s="131"/>
    </row>
    <row r="4" spans="1:13" ht="15" customHeight="1" x14ac:dyDescent="0.25">
      <c r="A4" s="76"/>
      <c r="B4" s="830" t="s">
        <v>161</v>
      </c>
      <c r="C4" s="831"/>
      <c r="D4" s="831"/>
      <c r="E4" s="831"/>
      <c r="F4" s="831"/>
      <c r="G4" s="831"/>
      <c r="H4" s="831"/>
      <c r="I4" s="831"/>
      <c r="J4" s="831"/>
      <c r="K4" s="831"/>
      <c r="L4" s="832"/>
      <c r="M4" s="131"/>
    </row>
    <row r="5" spans="1:13" x14ac:dyDescent="0.2">
      <c r="A5" s="77"/>
      <c r="B5" s="833" t="s">
        <v>159</v>
      </c>
      <c r="C5" s="834"/>
      <c r="D5" s="834"/>
      <c r="E5" s="834"/>
      <c r="F5" s="834"/>
      <c r="G5" s="834"/>
      <c r="H5" s="834"/>
      <c r="I5" s="834"/>
      <c r="J5" s="834"/>
      <c r="K5" s="834"/>
      <c r="L5" s="835"/>
      <c r="M5" s="131"/>
    </row>
    <row r="6" spans="1:13" x14ac:dyDescent="0.2">
      <c r="A6" s="77"/>
      <c r="B6" s="833" t="s">
        <v>160</v>
      </c>
      <c r="C6" s="834"/>
      <c r="D6" s="834"/>
      <c r="E6" s="834"/>
      <c r="F6" s="834"/>
      <c r="G6" s="834"/>
      <c r="H6" s="834"/>
      <c r="I6" s="834"/>
      <c r="J6" s="834"/>
      <c r="K6" s="834"/>
      <c r="L6" s="835"/>
      <c r="M6" s="131"/>
    </row>
    <row r="7" spans="1:13" ht="19.5" outlineLevel="1" x14ac:dyDescent="0.35">
      <c r="A7" s="78"/>
      <c r="B7" s="836" t="s">
        <v>29</v>
      </c>
      <c r="C7" s="837"/>
      <c r="D7" s="837"/>
      <c r="E7" s="837"/>
      <c r="F7" s="837"/>
      <c r="G7" s="837"/>
      <c r="H7" s="837"/>
      <c r="I7" s="837"/>
      <c r="J7" s="837"/>
      <c r="K7" s="837"/>
      <c r="L7" s="838"/>
    </row>
    <row r="8" spans="1:13" ht="19.5" outlineLevel="1" x14ac:dyDescent="0.35">
      <c r="A8" s="75"/>
      <c r="B8" s="836" t="s">
        <v>162</v>
      </c>
      <c r="C8" s="837"/>
      <c r="D8" s="837"/>
      <c r="E8" s="837"/>
      <c r="F8" s="837"/>
      <c r="G8" s="837"/>
      <c r="H8" s="837"/>
      <c r="I8" s="837"/>
      <c r="J8" s="837"/>
      <c r="K8" s="837"/>
      <c r="L8" s="838"/>
    </row>
    <row r="9" spans="1:13" ht="20.25" outlineLevel="1" thickBot="1" x14ac:dyDescent="0.4">
      <c r="A9" s="75"/>
      <c r="B9" s="839" t="s">
        <v>656</v>
      </c>
      <c r="C9" s="840"/>
      <c r="D9" s="840"/>
      <c r="E9" s="840"/>
      <c r="F9" s="840"/>
      <c r="G9" s="840"/>
      <c r="H9" s="840"/>
      <c r="I9" s="840"/>
      <c r="J9" s="840"/>
      <c r="K9" s="840"/>
      <c r="L9" s="841"/>
    </row>
    <row r="10" spans="1:13" ht="9.75" customHeight="1" outlineLevel="1" x14ac:dyDescent="0.25">
      <c r="A10" s="842"/>
      <c r="B10" s="842"/>
      <c r="C10" s="842"/>
      <c r="D10" s="842"/>
      <c r="E10" s="842"/>
      <c r="F10" s="842"/>
      <c r="G10" s="842"/>
      <c r="H10" s="842"/>
      <c r="I10" s="842"/>
      <c r="J10" s="842"/>
      <c r="K10" s="842"/>
    </row>
    <row r="11" spans="1:13" ht="15.75" x14ac:dyDescent="0.25">
      <c r="A11" s="843" t="s">
        <v>714</v>
      </c>
      <c r="B11" s="843"/>
      <c r="C11" s="843"/>
      <c r="D11" s="843"/>
      <c r="E11" s="843"/>
      <c r="F11" s="843"/>
      <c r="G11" s="843"/>
      <c r="H11" s="843"/>
      <c r="I11" s="843"/>
      <c r="J11" s="843"/>
      <c r="K11" s="843"/>
    </row>
    <row r="12" spans="1:13" ht="15" customHeight="1" x14ac:dyDescent="0.25">
      <c r="A12" s="489"/>
      <c r="B12" s="489"/>
      <c r="C12" s="489"/>
      <c r="D12" s="489"/>
      <c r="E12" s="489"/>
      <c r="F12" s="489"/>
      <c r="G12" s="489"/>
      <c r="H12" s="489"/>
      <c r="I12" s="489"/>
      <c r="J12" s="489"/>
      <c r="K12" s="489"/>
    </row>
    <row r="13" spans="1:13" ht="15.75" x14ac:dyDescent="0.25">
      <c r="A13" s="489"/>
      <c r="B13" s="101" t="s">
        <v>156</v>
      </c>
      <c r="C13" s="489"/>
      <c r="D13" s="489"/>
      <c r="E13" s="489"/>
      <c r="F13" s="489"/>
      <c r="G13" s="489"/>
      <c r="H13" s="489"/>
      <c r="I13" s="489"/>
      <c r="J13" s="489"/>
      <c r="K13" s="489"/>
    </row>
    <row r="14" spans="1:13" s="102" customFormat="1" ht="22.5" customHeight="1" outlineLevel="1" x14ac:dyDescent="0.2">
      <c r="A14" s="135"/>
      <c r="B14" s="140" t="s">
        <v>163</v>
      </c>
      <c r="C14" s="114" t="s">
        <v>148</v>
      </c>
      <c r="D14" s="104" t="s">
        <v>153</v>
      </c>
      <c r="E14" s="827" t="s">
        <v>154</v>
      </c>
      <c r="F14" s="828"/>
      <c r="G14" s="828"/>
      <c r="H14" s="829"/>
      <c r="I14" s="115"/>
      <c r="J14" s="115"/>
      <c r="K14" s="115"/>
      <c r="L14" s="115"/>
      <c r="M14" s="115"/>
    </row>
    <row r="15" spans="1:13" s="102" customFormat="1" ht="15.75" customHeight="1" outlineLevel="1" x14ac:dyDescent="0.2">
      <c r="A15" s="136"/>
      <c r="B15" s="142"/>
      <c r="C15" s="143"/>
      <c r="D15" s="141"/>
      <c r="E15" s="822"/>
      <c r="F15" s="823"/>
      <c r="G15" s="823"/>
      <c r="H15" s="824"/>
      <c r="I15" s="105"/>
      <c r="J15" s="105"/>
      <c r="K15" s="105"/>
      <c r="L15" s="105"/>
      <c r="M15" s="105"/>
    </row>
    <row r="16" spans="1:13" s="102" customFormat="1" ht="5.0999999999999996" customHeight="1" outlineLevel="1" x14ac:dyDescent="0.2">
      <c r="A16" s="105"/>
      <c r="D16" s="774"/>
      <c r="E16" s="774"/>
      <c r="F16" s="774"/>
      <c r="G16" s="774"/>
      <c r="H16" s="774"/>
      <c r="I16" s="774"/>
      <c r="J16" s="774"/>
      <c r="K16" s="774"/>
      <c r="M16" s="105"/>
    </row>
    <row r="17" spans="1:13" s="102" customFormat="1" ht="15.75" outlineLevel="1" x14ac:dyDescent="0.2">
      <c r="A17" s="137"/>
      <c r="B17" s="825" t="s">
        <v>152</v>
      </c>
      <c r="C17" s="826"/>
      <c r="D17" s="144"/>
      <c r="E17" s="116"/>
      <c r="F17" s="116"/>
      <c r="G17" s="117"/>
      <c r="H17" s="821"/>
      <c r="I17" s="821"/>
      <c r="J17" s="821"/>
      <c r="K17" s="821"/>
      <c r="L17" s="105"/>
      <c r="M17" s="105"/>
    </row>
    <row r="18" spans="1:13" s="102" customFormat="1" ht="5.0999999999999996" customHeight="1" outlineLevel="1" x14ac:dyDescent="0.2">
      <c r="A18" s="105"/>
      <c r="B18" s="133"/>
      <c r="C18" s="133"/>
      <c r="D18" s="775"/>
      <c r="E18" s="775"/>
      <c r="F18" s="775"/>
      <c r="G18" s="775"/>
      <c r="H18" s="775"/>
      <c r="I18" s="775"/>
      <c r="J18" s="775"/>
      <c r="K18" s="775"/>
      <c r="L18" s="103"/>
      <c r="M18" s="105"/>
    </row>
    <row r="19" spans="1:13" s="102" customFormat="1" ht="12.75" outlineLevel="1" x14ac:dyDescent="0.2">
      <c r="A19" s="137"/>
      <c r="B19" s="844" t="s">
        <v>151</v>
      </c>
      <c r="C19" s="826"/>
      <c r="D19" s="145"/>
      <c r="E19" s="846"/>
      <c r="F19" s="847"/>
      <c r="G19" s="847"/>
      <c r="H19" s="118"/>
      <c r="I19" s="821"/>
      <c r="J19" s="821"/>
      <c r="K19" s="821"/>
      <c r="L19" s="821"/>
      <c r="M19" s="105"/>
    </row>
    <row r="20" spans="1:13" s="102" customFormat="1" ht="5.0999999999999996" customHeight="1" outlineLevel="1" x14ac:dyDescent="0.2">
      <c r="A20" s="138"/>
      <c r="B20" s="134"/>
      <c r="C20" s="133"/>
      <c r="D20" s="775"/>
      <c r="E20" s="775"/>
      <c r="F20" s="775"/>
      <c r="G20" s="775"/>
      <c r="H20" s="775"/>
      <c r="I20" s="775"/>
      <c r="J20" s="775"/>
      <c r="K20" s="775"/>
      <c r="L20" s="103"/>
      <c r="M20" s="105"/>
    </row>
    <row r="21" spans="1:13" s="102" customFormat="1" ht="15.75" outlineLevel="1" x14ac:dyDescent="0.2">
      <c r="A21" s="137"/>
      <c r="B21" s="844" t="s">
        <v>149</v>
      </c>
      <c r="C21" s="826"/>
      <c r="D21" s="146"/>
      <c r="E21" s="772"/>
      <c r="F21" s="773"/>
      <c r="G21" s="773"/>
      <c r="H21" s="773"/>
      <c r="I21" s="773"/>
      <c r="J21" s="773"/>
      <c r="K21" s="773"/>
      <c r="L21" s="105"/>
      <c r="M21" s="105"/>
    </row>
    <row r="22" spans="1:13" s="102" customFormat="1" ht="5.0999999999999996" customHeight="1" outlineLevel="1" x14ac:dyDescent="0.2">
      <c r="A22" s="138"/>
      <c r="B22" s="134"/>
      <c r="C22" s="133"/>
      <c r="D22" s="775"/>
      <c r="E22" s="775"/>
      <c r="F22" s="775"/>
      <c r="G22" s="775"/>
      <c r="H22" s="775"/>
      <c r="I22" s="775"/>
      <c r="J22" s="775"/>
      <c r="K22" s="775"/>
      <c r="L22" s="103"/>
      <c r="M22" s="105"/>
    </row>
    <row r="23" spans="1:13" s="102" customFormat="1" ht="36" customHeight="1" outlineLevel="1" x14ac:dyDescent="0.2">
      <c r="A23" s="139"/>
      <c r="B23" s="776" t="s">
        <v>155</v>
      </c>
      <c r="C23" s="777"/>
      <c r="D23" s="147"/>
      <c r="G23" s="105"/>
      <c r="H23" s="105"/>
      <c r="I23" s="105"/>
      <c r="J23" s="105"/>
      <c r="K23" s="105"/>
      <c r="L23" s="105"/>
      <c r="M23" s="105"/>
    </row>
    <row r="24" spans="1:13" s="102" customFormat="1" ht="9" customHeight="1" x14ac:dyDescent="0.2">
      <c r="A24" s="774"/>
      <c r="B24" s="774"/>
      <c r="C24" s="774"/>
      <c r="F24" s="119"/>
      <c r="G24" s="105"/>
      <c r="H24" s="105"/>
      <c r="I24" s="105"/>
      <c r="J24" s="105"/>
      <c r="K24" s="105"/>
      <c r="L24" s="105"/>
      <c r="M24" s="105"/>
    </row>
    <row r="25" spans="1:13" ht="23.25" customHeight="1" thickBot="1" x14ac:dyDescent="0.25">
      <c r="A25" s="845" t="s">
        <v>68</v>
      </c>
      <c r="B25" s="845"/>
      <c r="C25" s="845"/>
      <c r="D25" s="845"/>
      <c r="E25" s="845"/>
      <c r="F25" s="845"/>
      <c r="G25" s="845"/>
      <c r="H25" s="845"/>
      <c r="I25" s="845"/>
      <c r="J25" s="845"/>
      <c r="K25" s="845"/>
      <c r="M25" s="90"/>
    </row>
    <row r="26" spans="1:13" ht="15.75" customHeight="1" x14ac:dyDescent="0.2">
      <c r="B26" s="781" t="s">
        <v>192</v>
      </c>
      <c r="C26" s="782"/>
      <c r="D26" s="782"/>
      <c r="E26" s="782"/>
      <c r="F26" s="782"/>
      <c r="G26" s="782"/>
      <c r="H26" s="782"/>
      <c r="I26" s="782"/>
      <c r="J26" s="782"/>
      <c r="K26" s="782"/>
      <c r="L26" s="783"/>
      <c r="M26" s="98"/>
    </row>
    <row r="27" spans="1:13" ht="29.25" customHeight="1" outlineLevel="1" thickBot="1" x14ac:dyDescent="0.25">
      <c r="B27" s="778" t="s">
        <v>424</v>
      </c>
      <c r="C27" s="779"/>
      <c r="D27" s="779"/>
      <c r="E27" s="779"/>
      <c r="F27" s="779"/>
      <c r="G27" s="779"/>
      <c r="H27" s="779"/>
      <c r="I27" s="779"/>
      <c r="J27" s="779"/>
      <c r="K27" s="779"/>
      <c r="L27" s="780"/>
      <c r="M27" s="98"/>
    </row>
    <row r="28" spans="1:13" ht="24" customHeight="1" outlineLevel="1" thickBot="1" x14ac:dyDescent="0.25">
      <c r="B28" s="818" t="s">
        <v>48</v>
      </c>
      <c r="C28" s="819"/>
      <c r="D28" s="819"/>
      <c r="E28" s="819"/>
      <c r="F28" s="819"/>
      <c r="G28" s="819"/>
      <c r="H28" s="819"/>
      <c r="I28" s="819"/>
      <c r="J28" s="819"/>
      <c r="K28" s="819"/>
      <c r="L28" s="820"/>
      <c r="M28" s="98"/>
    </row>
    <row r="29" spans="1:13" ht="18.75" customHeight="1" outlineLevel="1" thickBot="1" x14ac:dyDescent="0.25">
      <c r="B29" s="797" t="s">
        <v>69</v>
      </c>
      <c r="C29" s="798"/>
      <c r="D29" s="798"/>
      <c r="E29" s="798"/>
      <c r="F29" s="798"/>
      <c r="G29" s="798"/>
      <c r="H29" s="798"/>
      <c r="I29" s="798"/>
      <c r="J29" s="798"/>
      <c r="K29" s="798"/>
      <c r="L29" s="799"/>
      <c r="M29" s="99"/>
    </row>
    <row r="30" spans="1:13" ht="18.75" customHeight="1" thickBot="1" x14ac:dyDescent="0.3">
      <c r="B30" s="794" t="s">
        <v>150</v>
      </c>
      <c r="C30" s="795"/>
      <c r="D30" s="796"/>
      <c r="E30" s="800" t="s">
        <v>47</v>
      </c>
      <c r="F30" s="801"/>
      <c r="G30" s="801"/>
      <c r="H30" s="801"/>
      <c r="I30" s="801"/>
      <c r="J30" s="801"/>
      <c r="K30" s="801"/>
      <c r="L30" s="801"/>
      <c r="M30" s="801"/>
    </row>
    <row r="31" spans="1:13" ht="16.5" customHeight="1" outlineLevel="1" x14ac:dyDescent="0.25">
      <c r="B31" s="106"/>
      <c r="C31" s="107"/>
      <c r="D31" s="108"/>
      <c r="E31" s="808" t="s">
        <v>98</v>
      </c>
      <c r="F31" s="793"/>
      <c r="G31" s="792" t="s">
        <v>99</v>
      </c>
      <c r="H31" s="793"/>
      <c r="I31" s="792" t="s">
        <v>117</v>
      </c>
      <c r="J31" s="793"/>
      <c r="K31" s="87" t="s">
        <v>118</v>
      </c>
      <c r="L31" s="88" t="s">
        <v>119</v>
      </c>
      <c r="M31" s="113" t="s">
        <v>100</v>
      </c>
    </row>
    <row r="32" spans="1:13" ht="14.25" customHeight="1" outlineLevel="1" x14ac:dyDescent="0.2">
      <c r="B32" s="109"/>
      <c r="C32" s="110"/>
      <c r="D32" s="111"/>
      <c r="E32" s="806">
        <v>0.2</v>
      </c>
      <c r="F32" s="807"/>
      <c r="G32" s="788">
        <v>0.17</v>
      </c>
      <c r="H32" s="789"/>
      <c r="I32" s="804">
        <v>0.15</v>
      </c>
      <c r="J32" s="805"/>
      <c r="K32" s="49">
        <v>0.1</v>
      </c>
      <c r="L32" s="86">
        <v>0</v>
      </c>
      <c r="M32" s="100" t="s">
        <v>101</v>
      </c>
    </row>
    <row r="33" spans="1:13" ht="24" customHeight="1" outlineLevel="1" thickBot="1" x14ac:dyDescent="0.25">
      <c r="B33" s="109"/>
      <c r="C33" s="110"/>
      <c r="D33" s="111"/>
      <c r="E33" s="755">
        <f>IF(L33&lt;1500.5,0,SUM(E38:E553)+SUM(E559:E604)+SUM(E609:E631))</f>
        <v>0</v>
      </c>
      <c r="F33" s="756"/>
      <c r="G33" s="753">
        <f>IF(L33&lt;700.5,0,SUM(F38:F553)+SUM(F559:F604)+SUM(F609:F631))</f>
        <v>0</v>
      </c>
      <c r="H33" s="754"/>
      <c r="I33" s="751">
        <f>IF(L33&lt;400.5,0,SUM(G38:G553)+SUM(G559:G604)+SUM(G609:G631))</f>
        <v>0</v>
      </c>
      <c r="J33" s="752"/>
      <c r="K33" s="120">
        <f>IF(L33&lt;250.5,0,SUM(H38:H553)+SUM(H559:H604)+SUM(H609:H631))</f>
        <v>0</v>
      </c>
      <c r="L33" s="121">
        <f>SUM(I38:I553)+SUM(I504:I631)</f>
        <v>0</v>
      </c>
      <c r="M33" s="122" t="s">
        <v>102</v>
      </c>
    </row>
    <row r="34" spans="1:13" ht="14.25" customHeight="1" thickBot="1" x14ac:dyDescent="0.25">
      <c r="A34" s="123"/>
      <c r="B34" s="124"/>
      <c r="C34" s="125"/>
      <c r="D34" s="126" t="s">
        <v>38</v>
      </c>
      <c r="E34" s="127"/>
      <c r="F34" s="127"/>
      <c r="G34" s="127"/>
      <c r="H34" s="127"/>
      <c r="I34" s="127"/>
      <c r="J34" s="127"/>
      <c r="K34" s="128"/>
      <c r="L34" s="129"/>
      <c r="M34" s="130"/>
    </row>
    <row r="35" spans="1:13" ht="14.25" customHeight="1" x14ac:dyDescent="0.2">
      <c r="A35" s="757" t="s">
        <v>36</v>
      </c>
      <c r="B35" s="486" t="s">
        <v>50</v>
      </c>
      <c r="C35" s="786" t="s">
        <v>52</v>
      </c>
      <c r="D35" s="784" t="s">
        <v>30</v>
      </c>
      <c r="E35" s="485">
        <v>-20</v>
      </c>
      <c r="F35" s="485">
        <v>-17</v>
      </c>
      <c r="G35" s="485">
        <v>-15</v>
      </c>
      <c r="H35" s="485">
        <v>-10</v>
      </c>
      <c r="I35" s="485">
        <v>0</v>
      </c>
      <c r="J35" s="790" t="s">
        <v>32</v>
      </c>
      <c r="K35" s="761" t="s">
        <v>142</v>
      </c>
      <c r="L35" s="784" t="s">
        <v>39</v>
      </c>
      <c r="M35" s="802" t="s">
        <v>41</v>
      </c>
    </row>
    <row r="36" spans="1:13" ht="14.25" customHeight="1" thickBot="1" x14ac:dyDescent="0.25">
      <c r="A36" s="758"/>
      <c r="B36" s="486"/>
      <c r="C36" s="787"/>
      <c r="D36" s="785"/>
      <c r="E36" s="46" t="s">
        <v>40</v>
      </c>
      <c r="F36" s="46" t="s">
        <v>40</v>
      </c>
      <c r="G36" s="46" t="s">
        <v>40</v>
      </c>
      <c r="H36" s="46" t="s">
        <v>40</v>
      </c>
      <c r="I36" s="46" t="s">
        <v>40</v>
      </c>
      <c r="J36" s="791" t="s">
        <v>33</v>
      </c>
      <c r="K36" s="762"/>
      <c r="L36" s="785"/>
      <c r="M36" s="803"/>
    </row>
    <row r="37" spans="1:13" ht="15.75" customHeight="1" thickBot="1" x14ac:dyDescent="0.25">
      <c r="A37" s="12"/>
      <c r="B37" s="35"/>
      <c r="C37" s="42"/>
      <c r="D37" s="27" t="s">
        <v>13</v>
      </c>
      <c r="E37" s="47"/>
      <c r="F37" s="47"/>
      <c r="G37" s="47"/>
      <c r="H37" s="47"/>
      <c r="I37" s="47"/>
      <c r="J37" s="19"/>
      <c r="K37" s="18"/>
      <c r="L37" s="112"/>
      <c r="M37" s="13"/>
    </row>
    <row r="38" spans="1:13" s="2" customFormat="1" ht="14.25" customHeight="1" outlineLevel="1" x14ac:dyDescent="0.25">
      <c r="A38" s="229">
        <v>1</v>
      </c>
      <c r="B38" s="232" t="s">
        <v>12</v>
      </c>
      <c r="C38" s="631" t="s">
        <v>53</v>
      </c>
      <c r="D38" s="165" t="s">
        <v>80</v>
      </c>
      <c r="E38" s="166">
        <f t="shared" ref="E38:E86" si="0">ROUND(K38*0.8,6)*L38</f>
        <v>0</v>
      </c>
      <c r="F38" s="167">
        <f t="shared" ref="F38:F183" si="1">ROUND(K38*0.83,6)*L38</f>
        <v>0</v>
      </c>
      <c r="G38" s="167">
        <f t="shared" ref="G38:G183" si="2">ROUND(K38*0.85,6)*L38</f>
        <v>0</v>
      </c>
      <c r="H38" s="167">
        <f t="shared" ref="H38:H183" si="3">ROUND(K38*0.9,6)*L38</f>
        <v>0</v>
      </c>
      <c r="I38" s="167">
        <f t="shared" ref="I38:I183" si="4">K38*L38</f>
        <v>0</v>
      </c>
      <c r="J38" s="168" t="s">
        <v>31</v>
      </c>
      <c r="K38" s="169">
        <v>0.53</v>
      </c>
      <c r="L38" s="170"/>
      <c r="M38" s="231"/>
    </row>
    <row r="39" spans="1:13" s="2" customFormat="1" ht="14.25" customHeight="1" outlineLevel="1" x14ac:dyDescent="0.25">
      <c r="A39" s="229">
        <f>A38+1</f>
        <v>2</v>
      </c>
      <c r="B39" s="163" t="s">
        <v>51</v>
      </c>
      <c r="C39" s="446"/>
      <c r="D39" s="165" t="s">
        <v>501</v>
      </c>
      <c r="E39" s="166">
        <f t="shared" si="0"/>
        <v>0</v>
      </c>
      <c r="F39" s="167">
        <f t="shared" si="1"/>
        <v>0</v>
      </c>
      <c r="G39" s="167">
        <f t="shared" si="2"/>
        <v>0</v>
      </c>
      <c r="H39" s="167">
        <f t="shared" si="3"/>
        <v>0</v>
      </c>
      <c r="I39" s="167">
        <f t="shared" si="4"/>
        <v>0</v>
      </c>
      <c r="J39" s="168" t="s">
        <v>31</v>
      </c>
      <c r="K39" s="473">
        <v>0.41</v>
      </c>
      <c r="L39" s="170"/>
      <c r="M39" s="623"/>
    </row>
    <row r="40" spans="1:13" s="2" customFormat="1" ht="14.25" customHeight="1" outlineLevel="1" x14ac:dyDescent="0.25">
      <c r="A40" s="229">
        <f t="shared" ref="A40:A41" si="5">A39+1</f>
        <v>3</v>
      </c>
      <c r="B40" s="226" t="s">
        <v>51</v>
      </c>
      <c r="C40" s="235" t="s">
        <v>392</v>
      </c>
      <c r="D40" s="236" t="s">
        <v>123</v>
      </c>
      <c r="E40" s="166">
        <f t="shared" si="0"/>
        <v>0</v>
      </c>
      <c r="F40" s="166">
        <f t="shared" si="1"/>
        <v>0</v>
      </c>
      <c r="G40" s="166">
        <f t="shared" si="2"/>
        <v>0</v>
      </c>
      <c r="H40" s="166">
        <f t="shared" si="3"/>
        <v>0</v>
      </c>
      <c r="I40" s="166">
        <f t="shared" si="4"/>
        <v>0</v>
      </c>
      <c r="J40" s="175" t="s">
        <v>31</v>
      </c>
      <c r="K40" s="176">
        <v>0.6</v>
      </c>
      <c r="L40" s="177"/>
      <c r="M40" s="237"/>
    </row>
    <row r="41" spans="1:13" s="2" customFormat="1" ht="14.25" customHeight="1" outlineLevel="1" x14ac:dyDescent="0.25">
      <c r="A41" s="229">
        <f t="shared" si="5"/>
        <v>4</v>
      </c>
      <c r="B41" s="232" t="s">
        <v>12</v>
      </c>
      <c r="C41" s="235" t="s">
        <v>392</v>
      </c>
      <c r="D41" s="165" t="s">
        <v>188</v>
      </c>
      <c r="E41" s="167">
        <f t="shared" si="0"/>
        <v>0</v>
      </c>
      <c r="F41" s="167">
        <f t="shared" si="1"/>
        <v>0</v>
      </c>
      <c r="G41" s="167">
        <f t="shared" si="2"/>
        <v>0</v>
      </c>
      <c r="H41" s="167">
        <f t="shared" si="3"/>
        <v>0</v>
      </c>
      <c r="I41" s="167">
        <f t="shared" si="4"/>
        <v>0</v>
      </c>
      <c r="J41" s="168" t="s">
        <v>31</v>
      </c>
      <c r="K41" s="169">
        <v>0.56999999999999995</v>
      </c>
      <c r="L41" s="170"/>
      <c r="M41" s="233"/>
    </row>
    <row r="42" spans="1:13" s="2" customFormat="1" ht="14.25" customHeight="1" outlineLevel="1" x14ac:dyDescent="0.25">
      <c r="A42" s="229">
        <f t="shared" ref="A42:A86" si="6">A41+1</f>
        <v>5</v>
      </c>
      <c r="B42" s="232" t="s">
        <v>12</v>
      </c>
      <c r="C42" s="164" t="s">
        <v>61</v>
      </c>
      <c r="D42" s="165" t="s">
        <v>189</v>
      </c>
      <c r="E42" s="167">
        <f t="shared" si="0"/>
        <v>0</v>
      </c>
      <c r="F42" s="167">
        <f t="shared" si="1"/>
        <v>0</v>
      </c>
      <c r="G42" s="167">
        <f t="shared" si="2"/>
        <v>0</v>
      </c>
      <c r="H42" s="167">
        <f t="shared" si="3"/>
        <v>0</v>
      </c>
      <c r="I42" s="167">
        <f t="shared" si="4"/>
        <v>0</v>
      </c>
      <c r="J42" s="168" t="s">
        <v>31</v>
      </c>
      <c r="K42" s="169">
        <v>0.56999999999999995</v>
      </c>
      <c r="L42" s="170"/>
      <c r="M42" s="233"/>
    </row>
    <row r="43" spans="1:13" s="2" customFormat="1" ht="14.25" customHeight="1" outlineLevel="1" x14ac:dyDescent="0.25">
      <c r="A43" s="229">
        <f t="shared" si="6"/>
        <v>6</v>
      </c>
      <c r="B43" s="234" t="s">
        <v>12</v>
      </c>
      <c r="C43" s="235"/>
      <c r="D43" s="236" t="s">
        <v>187</v>
      </c>
      <c r="E43" s="166">
        <f t="shared" si="0"/>
        <v>0</v>
      </c>
      <c r="F43" s="166">
        <f t="shared" si="1"/>
        <v>0</v>
      </c>
      <c r="G43" s="166">
        <f t="shared" si="2"/>
        <v>0</v>
      </c>
      <c r="H43" s="166">
        <f t="shared" si="3"/>
        <v>0</v>
      </c>
      <c r="I43" s="166">
        <f t="shared" si="4"/>
        <v>0</v>
      </c>
      <c r="J43" s="175" t="s">
        <v>31</v>
      </c>
      <c r="K43" s="176">
        <v>0.42</v>
      </c>
      <c r="L43" s="177"/>
      <c r="M43" s="237"/>
    </row>
    <row r="44" spans="1:13" s="2" customFormat="1" ht="14.25" customHeight="1" outlineLevel="1" x14ac:dyDescent="0.25">
      <c r="A44" s="229">
        <f t="shared" si="6"/>
        <v>7</v>
      </c>
      <c r="B44" s="226" t="s">
        <v>51</v>
      </c>
      <c r="C44" s="235"/>
      <c r="D44" s="236" t="s">
        <v>429</v>
      </c>
      <c r="E44" s="166">
        <f t="shared" si="0"/>
        <v>0</v>
      </c>
      <c r="F44" s="166">
        <f t="shared" si="1"/>
        <v>0</v>
      </c>
      <c r="G44" s="166">
        <f t="shared" si="2"/>
        <v>0</v>
      </c>
      <c r="H44" s="166">
        <f t="shared" si="3"/>
        <v>0</v>
      </c>
      <c r="I44" s="166">
        <f t="shared" si="4"/>
        <v>0</v>
      </c>
      <c r="J44" s="175" t="s">
        <v>31</v>
      </c>
      <c r="K44" s="176">
        <v>0.45</v>
      </c>
      <c r="L44" s="177"/>
      <c r="M44" s="237"/>
    </row>
    <row r="45" spans="1:13" s="2" customFormat="1" ht="14.25" customHeight="1" outlineLevel="1" x14ac:dyDescent="0.25">
      <c r="A45" s="229">
        <f t="shared" si="6"/>
        <v>8</v>
      </c>
      <c r="B45" s="475" t="s">
        <v>12</v>
      </c>
      <c r="C45" s="235"/>
      <c r="D45" s="236" t="s">
        <v>502</v>
      </c>
      <c r="E45" s="166">
        <f t="shared" si="0"/>
        <v>0</v>
      </c>
      <c r="F45" s="166">
        <f t="shared" si="1"/>
        <v>0</v>
      </c>
      <c r="G45" s="166">
        <f t="shared" si="2"/>
        <v>0</v>
      </c>
      <c r="H45" s="166">
        <f t="shared" si="3"/>
        <v>0</v>
      </c>
      <c r="I45" s="166">
        <f t="shared" si="4"/>
        <v>0</v>
      </c>
      <c r="J45" s="175" t="s">
        <v>31</v>
      </c>
      <c r="K45" s="176">
        <v>0.42</v>
      </c>
      <c r="L45" s="177"/>
      <c r="M45" s="237" t="s">
        <v>199</v>
      </c>
    </row>
    <row r="46" spans="1:13" s="2" customFormat="1" ht="14.25" customHeight="1" outlineLevel="1" thickBot="1" x14ac:dyDescent="0.3">
      <c r="A46" s="612">
        <f t="shared" si="6"/>
        <v>9</v>
      </c>
      <c r="B46" s="238" t="s">
        <v>12</v>
      </c>
      <c r="C46" s="239"/>
      <c r="D46" s="240" t="s">
        <v>186</v>
      </c>
      <c r="E46" s="212">
        <f t="shared" si="0"/>
        <v>0</v>
      </c>
      <c r="F46" s="181">
        <f t="shared" si="1"/>
        <v>0</v>
      </c>
      <c r="G46" s="181">
        <f t="shared" si="2"/>
        <v>0</v>
      </c>
      <c r="H46" s="181">
        <f t="shared" si="3"/>
        <v>0</v>
      </c>
      <c r="I46" s="181">
        <f t="shared" si="4"/>
        <v>0</v>
      </c>
      <c r="J46" s="182" t="s">
        <v>31</v>
      </c>
      <c r="K46" s="183">
        <v>0.59</v>
      </c>
      <c r="L46" s="184"/>
      <c r="M46" s="241"/>
    </row>
    <row r="47" spans="1:13" s="2" customFormat="1" ht="15.75" outlineLevel="1" x14ac:dyDescent="0.25">
      <c r="A47" s="587">
        <f t="shared" si="6"/>
        <v>10</v>
      </c>
      <c r="B47" s="186" t="s">
        <v>51</v>
      </c>
      <c r="C47" s="187"/>
      <c r="D47" s="188" t="s">
        <v>430</v>
      </c>
      <c r="E47" s="189">
        <f t="shared" si="0"/>
        <v>0</v>
      </c>
      <c r="F47" s="190">
        <f>ROUND(K47*0.83,6)*L47</f>
        <v>0</v>
      </c>
      <c r="G47" s="190">
        <f>ROUND(K47*0.85,6)*L47</f>
        <v>0</v>
      </c>
      <c r="H47" s="190">
        <f>ROUND(K47*0.9,6)*L47</f>
        <v>0</v>
      </c>
      <c r="I47" s="190">
        <f>K47*L47</f>
        <v>0</v>
      </c>
      <c r="J47" s="191" t="s">
        <v>31</v>
      </c>
      <c r="K47" s="192">
        <v>0.56999999999999995</v>
      </c>
      <c r="L47" s="193"/>
      <c r="M47" s="200"/>
    </row>
    <row r="48" spans="1:13" s="2" customFormat="1" ht="15.75" outlineLevel="1" x14ac:dyDescent="0.25">
      <c r="A48" s="185">
        <f t="shared" si="6"/>
        <v>11</v>
      </c>
      <c r="B48" s="186" t="s">
        <v>51</v>
      </c>
      <c r="C48" s="372"/>
      <c r="D48" s="196" t="s">
        <v>503</v>
      </c>
      <c r="E48" s="189">
        <f t="shared" si="0"/>
        <v>0</v>
      </c>
      <c r="F48" s="189">
        <f>ROUND(K48*0.83,6)*L48</f>
        <v>0</v>
      </c>
      <c r="G48" s="189">
        <f>ROUND(K48*0.85,6)*L48</f>
        <v>0</v>
      </c>
      <c r="H48" s="189">
        <f>ROUND(K48*0.9,6)*L48</f>
        <v>0</v>
      </c>
      <c r="I48" s="189">
        <f>K48*L48</f>
        <v>0</v>
      </c>
      <c r="J48" s="197" t="s">
        <v>31</v>
      </c>
      <c r="K48" s="198">
        <v>0.52</v>
      </c>
      <c r="L48" s="199"/>
      <c r="M48" s="200"/>
    </row>
    <row r="49" spans="1:13" s="2" customFormat="1" ht="15.75" outlineLevel="1" x14ac:dyDescent="0.25">
      <c r="A49" s="185">
        <f t="shared" si="6"/>
        <v>12</v>
      </c>
      <c r="B49" s="160" t="s">
        <v>12</v>
      </c>
      <c r="C49" s="195"/>
      <c r="D49" s="196" t="s">
        <v>504</v>
      </c>
      <c r="E49" s="189">
        <f t="shared" si="0"/>
        <v>0</v>
      </c>
      <c r="F49" s="189">
        <f>ROUND(K49*0.83,6)*L49</f>
        <v>0</v>
      </c>
      <c r="G49" s="189">
        <f>ROUND(K49*0.85,6)*L49</f>
        <v>0</v>
      </c>
      <c r="H49" s="189">
        <f>ROUND(K49*0.9,6)*L49</f>
        <v>0</v>
      </c>
      <c r="I49" s="189">
        <f>K49*L49</f>
        <v>0</v>
      </c>
      <c r="J49" s="197" t="s">
        <v>31</v>
      </c>
      <c r="K49" s="198">
        <v>0.51</v>
      </c>
      <c r="L49" s="199"/>
      <c r="M49" s="200" t="s">
        <v>199</v>
      </c>
    </row>
    <row r="50" spans="1:13" s="2" customFormat="1" ht="14.25" customHeight="1" outlineLevel="1" x14ac:dyDescent="0.25">
      <c r="A50" s="185">
        <f t="shared" si="6"/>
        <v>13</v>
      </c>
      <c r="B50" s="160" t="s">
        <v>12</v>
      </c>
      <c r="C50" s="195"/>
      <c r="D50" s="196" t="s">
        <v>195</v>
      </c>
      <c r="E50" s="189">
        <f t="shared" si="0"/>
        <v>0</v>
      </c>
      <c r="F50" s="189">
        <f t="shared" si="1"/>
        <v>0</v>
      </c>
      <c r="G50" s="189">
        <f t="shared" si="2"/>
        <v>0</v>
      </c>
      <c r="H50" s="189">
        <f t="shared" si="3"/>
        <v>0</v>
      </c>
      <c r="I50" s="189">
        <f t="shared" si="4"/>
        <v>0</v>
      </c>
      <c r="J50" s="197" t="s">
        <v>31</v>
      </c>
      <c r="K50" s="198">
        <v>0.61</v>
      </c>
      <c r="L50" s="199"/>
      <c r="M50" s="200"/>
    </row>
    <row r="51" spans="1:13" s="2" customFormat="1" ht="14.25" customHeight="1" outlineLevel="1" x14ac:dyDescent="0.25">
      <c r="A51" s="185">
        <f t="shared" si="6"/>
        <v>14</v>
      </c>
      <c r="B51" s="160" t="s">
        <v>12</v>
      </c>
      <c r="C51" s="372" t="s">
        <v>61</v>
      </c>
      <c r="D51" s="196" t="s">
        <v>196</v>
      </c>
      <c r="E51" s="189">
        <f t="shared" si="0"/>
        <v>0</v>
      </c>
      <c r="F51" s="189">
        <f t="shared" si="1"/>
        <v>0</v>
      </c>
      <c r="G51" s="189">
        <f t="shared" si="2"/>
        <v>0</v>
      </c>
      <c r="H51" s="189">
        <f t="shared" si="3"/>
        <v>0</v>
      </c>
      <c r="I51" s="189">
        <f t="shared" si="4"/>
        <v>0</v>
      </c>
      <c r="J51" s="197" t="s">
        <v>31</v>
      </c>
      <c r="K51" s="198">
        <v>0.53</v>
      </c>
      <c r="L51" s="199"/>
      <c r="M51" s="200"/>
    </row>
    <row r="52" spans="1:13" s="2" customFormat="1" ht="14.25" customHeight="1" outlineLevel="1" x14ac:dyDescent="0.25">
      <c r="A52" s="185">
        <f t="shared" si="6"/>
        <v>15</v>
      </c>
      <c r="B52" s="160" t="s">
        <v>12</v>
      </c>
      <c r="C52" s="632" t="s">
        <v>392</v>
      </c>
      <c r="D52" s="196" t="s">
        <v>193</v>
      </c>
      <c r="E52" s="189">
        <f t="shared" si="0"/>
        <v>0</v>
      </c>
      <c r="F52" s="189">
        <f t="shared" si="1"/>
        <v>0</v>
      </c>
      <c r="G52" s="189">
        <f t="shared" si="2"/>
        <v>0</v>
      </c>
      <c r="H52" s="189">
        <f t="shared" si="3"/>
        <v>0</v>
      </c>
      <c r="I52" s="189">
        <f t="shared" si="4"/>
        <v>0</v>
      </c>
      <c r="J52" s="197" t="s">
        <v>31</v>
      </c>
      <c r="K52" s="198">
        <v>0.51</v>
      </c>
      <c r="L52" s="199"/>
      <c r="M52" s="200"/>
    </row>
    <row r="53" spans="1:13" s="2" customFormat="1" ht="14.25" customHeight="1" outlineLevel="1" thickBot="1" x14ac:dyDescent="0.3">
      <c r="A53" s="201">
        <f t="shared" si="6"/>
        <v>16</v>
      </c>
      <c r="B53" s="491" t="s">
        <v>12</v>
      </c>
      <c r="C53" s="571" t="s">
        <v>61</v>
      </c>
      <c r="D53" s="202" t="s">
        <v>194</v>
      </c>
      <c r="E53" s="203">
        <f t="shared" si="0"/>
        <v>0</v>
      </c>
      <c r="F53" s="203">
        <f t="shared" si="1"/>
        <v>0</v>
      </c>
      <c r="G53" s="203">
        <f t="shared" si="2"/>
        <v>0</v>
      </c>
      <c r="H53" s="203">
        <f t="shared" si="3"/>
        <v>0</v>
      </c>
      <c r="I53" s="203">
        <f t="shared" si="4"/>
        <v>0</v>
      </c>
      <c r="J53" s="204" t="s">
        <v>31</v>
      </c>
      <c r="K53" s="205">
        <v>0.53</v>
      </c>
      <c r="L53" s="206"/>
      <c r="M53" s="207"/>
    </row>
    <row r="54" spans="1:13" s="2" customFormat="1" ht="14.25" customHeight="1" outlineLevel="1" x14ac:dyDescent="0.25">
      <c r="A54" s="208">
        <f t="shared" si="6"/>
        <v>17</v>
      </c>
      <c r="B54" s="172" t="s">
        <v>12</v>
      </c>
      <c r="C54" s="173"/>
      <c r="D54" s="174" t="s">
        <v>197</v>
      </c>
      <c r="E54" s="166">
        <f t="shared" si="0"/>
        <v>0</v>
      </c>
      <c r="F54" s="166">
        <f t="shared" si="1"/>
        <v>0</v>
      </c>
      <c r="G54" s="166">
        <f t="shared" si="2"/>
        <v>0</v>
      </c>
      <c r="H54" s="166">
        <f t="shared" si="3"/>
        <v>0</v>
      </c>
      <c r="I54" s="166">
        <f t="shared" si="4"/>
        <v>0</v>
      </c>
      <c r="J54" s="175" t="s">
        <v>31</v>
      </c>
      <c r="K54" s="176">
        <v>0.51</v>
      </c>
      <c r="L54" s="177"/>
      <c r="M54" s="178"/>
    </row>
    <row r="55" spans="1:13" s="2" customFormat="1" ht="14.25" customHeight="1" outlineLevel="1" x14ac:dyDescent="0.25">
      <c r="A55" s="171">
        <f>A54+1</f>
        <v>18</v>
      </c>
      <c r="B55" s="172" t="s">
        <v>12</v>
      </c>
      <c r="C55" s="633" t="s">
        <v>61</v>
      </c>
      <c r="D55" s="174" t="s">
        <v>505</v>
      </c>
      <c r="E55" s="166">
        <f t="shared" si="0"/>
        <v>0</v>
      </c>
      <c r="F55" s="166">
        <f t="shared" si="1"/>
        <v>0</v>
      </c>
      <c r="G55" s="166">
        <f t="shared" si="2"/>
        <v>0</v>
      </c>
      <c r="H55" s="166">
        <f t="shared" si="3"/>
        <v>0</v>
      </c>
      <c r="I55" s="166">
        <f t="shared" si="4"/>
        <v>0</v>
      </c>
      <c r="J55" s="175" t="s">
        <v>31</v>
      </c>
      <c r="K55" s="176">
        <v>0.55000000000000004</v>
      </c>
      <c r="L55" s="177"/>
      <c r="M55" s="178" t="s">
        <v>199</v>
      </c>
    </row>
    <row r="56" spans="1:13" s="2" customFormat="1" ht="14.25" customHeight="1" outlineLevel="1" x14ac:dyDescent="0.25">
      <c r="A56" s="171">
        <f t="shared" ref="A56:A62" si="7">A55+1</f>
        <v>19</v>
      </c>
      <c r="B56" s="172" t="s">
        <v>12</v>
      </c>
      <c r="C56" s="633" t="s">
        <v>61</v>
      </c>
      <c r="D56" s="174" t="s">
        <v>198</v>
      </c>
      <c r="E56" s="166">
        <f t="shared" si="0"/>
        <v>0</v>
      </c>
      <c r="F56" s="166">
        <f t="shared" si="1"/>
        <v>0</v>
      </c>
      <c r="G56" s="166">
        <f t="shared" si="2"/>
        <v>0</v>
      </c>
      <c r="H56" s="166">
        <f t="shared" si="3"/>
        <v>0</v>
      </c>
      <c r="I56" s="166">
        <f t="shared" si="4"/>
        <v>0</v>
      </c>
      <c r="J56" s="175" t="s">
        <v>31</v>
      </c>
      <c r="K56" s="176">
        <v>0.51</v>
      </c>
      <c r="L56" s="177"/>
      <c r="M56" s="178"/>
    </row>
    <row r="57" spans="1:13" s="2" customFormat="1" ht="14.25" customHeight="1" outlineLevel="1" x14ac:dyDescent="0.25">
      <c r="A57" s="171">
        <f t="shared" si="7"/>
        <v>20</v>
      </c>
      <c r="B57" s="172" t="s">
        <v>12</v>
      </c>
      <c r="C57" s="633" t="s">
        <v>58</v>
      </c>
      <c r="D57" s="174" t="s">
        <v>506</v>
      </c>
      <c r="E57" s="166">
        <f t="shared" si="0"/>
        <v>0</v>
      </c>
      <c r="F57" s="166">
        <f t="shared" si="1"/>
        <v>0</v>
      </c>
      <c r="G57" s="166">
        <f t="shared" si="2"/>
        <v>0</v>
      </c>
      <c r="H57" s="166">
        <f t="shared" si="3"/>
        <v>0</v>
      </c>
      <c r="I57" s="166">
        <f t="shared" si="4"/>
        <v>0</v>
      </c>
      <c r="J57" s="175" t="s">
        <v>31</v>
      </c>
      <c r="K57" s="176">
        <v>0.6</v>
      </c>
      <c r="L57" s="177"/>
      <c r="M57" s="178" t="s">
        <v>199</v>
      </c>
    </row>
    <row r="58" spans="1:13" s="2" customFormat="1" ht="14.25" customHeight="1" outlineLevel="1" x14ac:dyDescent="0.25">
      <c r="A58" s="171">
        <f t="shared" si="7"/>
        <v>21</v>
      </c>
      <c r="B58" s="172" t="s">
        <v>12</v>
      </c>
      <c r="C58" s="633" t="s">
        <v>58</v>
      </c>
      <c r="D58" s="174" t="s">
        <v>200</v>
      </c>
      <c r="E58" s="166">
        <f t="shared" si="0"/>
        <v>0</v>
      </c>
      <c r="F58" s="166">
        <f t="shared" si="1"/>
        <v>0</v>
      </c>
      <c r="G58" s="166">
        <f t="shared" si="2"/>
        <v>0</v>
      </c>
      <c r="H58" s="166">
        <f t="shared" si="3"/>
        <v>0</v>
      </c>
      <c r="I58" s="166">
        <f t="shared" si="4"/>
        <v>0</v>
      </c>
      <c r="J58" s="175" t="s">
        <v>31</v>
      </c>
      <c r="K58" s="176">
        <v>0.51</v>
      </c>
      <c r="L58" s="177"/>
      <c r="M58" s="178"/>
    </row>
    <row r="59" spans="1:13" s="2" customFormat="1" ht="14.25" customHeight="1" outlineLevel="1" x14ac:dyDescent="0.25">
      <c r="A59" s="171">
        <f t="shared" si="7"/>
        <v>22</v>
      </c>
      <c r="B59" s="172" t="s">
        <v>12</v>
      </c>
      <c r="C59" s="633" t="s">
        <v>511</v>
      </c>
      <c r="D59" s="174" t="s">
        <v>507</v>
      </c>
      <c r="E59" s="166">
        <f t="shared" si="0"/>
        <v>0</v>
      </c>
      <c r="F59" s="166">
        <f t="shared" si="1"/>
        <v>0</v>
      </c>
      <c r="G59" s="166">
        <f t="shared" si="2"/>
        <v>0</v>
      </c>
      <c r="H59" s="166">
        <f t="shared" si="3"/>
        <v>0</v>
      </c>
      <c r="I59" s="166">
        <f t="shared" si="4"/>
        <v>0</v>
      </c>
      <c r="J59" s="175" t="s">
        <v>31</v>
      </c>
      <c r="K59" s="176">
        <v>0.53</v>
      </c>
      <c r="L59" s="177"/>
      <c r="M59" s="178" t="s">
        <v>199</v>
      </c>
    </row>
    <row r="60" spans="1:13" s="2" customFormat="1" ht="14.25" customHeight="1" outlineLevel="1" x14ac:dyDescent="0.25">
      <c r="A60" s="171">
        <f t="shared" si="7"/>
        <v>23</v>
      </c>
      <c r="B60" s="172" t="s">
        <v>12</v>
      </c>
      <c r="C60" s="633" t="s">
        <v>61</v>
      </c>
      <c r="D60" s="174" t="s">
        <v>201</v>
      </c>
      <c r="E60" s="166">
        <f t="shared" si="0"/>
        <v>0</v>
      </c>
      <c r="F60" s="166">
        <f t="shared" si="1"/>
        <v>0</v>
      </c>
      <c r="G60" s="166">
        <f t="shared" si="2"/>
        <v>0</v>
      </c>
      <c r="H60" s="166">
        <f t="shared" si="3"/>
        <v>0</v>
      </c>
      <c r="I60" s="166">
        <f t="shared" si="4"/>
        <v>0</v>
      </c>
      <c r="J60" s="175" t="s">
        <v>31</v>
      </c>
      <c r="K60" s="176">
        <v>0.51</v>
      </c>
      <c r="L60" s="177"/>
      <c r="M60" s="178"/>
    </row>
    <row r="61" spans="1:13" s="2" customFormat="1" ht="14.25" customHeight="1" outlineLevel="1" x14ac:dyDescent="0.25">
      <c r="A61" s="171">
        <f t="shared" si="7"/>
        <v>24</v>
      </c>
      <c r="B61" s="172" t="s">
        <v>12</v>
      </c>
      <c r="C61" s="633" t="s">
        <v>61</v>
      </c>
      <c r="D61" s="174" t="s">
        <v>202</v>
      </c>
      <c r="E61" s="166">
        <f t="shared" si="0"/>
        <v>0</v>
      </c>
      <c r="F61" s="166">
        <f t="shared" si="1"/>
        <v>0</v>
      </c>
      <c r="G61" s="166">
        <f t="shared" si="2"/>
        <v>0</v>
      </c>
      <c r="H61" s="166">
        <f t="shared" si="3"/>
        <v>0</v>
      </c>
      <c r="I61" s="166">
        <f t="shared" si="4"/>
        <v>0</v>
      </c>
      <c r="J61" s="175" t="s">
        <v>31</v>
      </c>
      <c r="K61" s="176">
        <v>0.53</v>
      </c>
      <c r="L61" s="177"/>
      <c r="M61" s="178"/>
    </row>
    <row r="62" spans="1:13" s="2" customFormat="1" ht="14.25" customHeight="1" outlineLevel="1" x14ac:dyDescent="0.25">
      <c r="A62" s="171">
        <f t="shared" si="7"/>
        <v>25</v>
      </c>
      <c r="B62" s="159" t="s">
        <v>49</v>
      </c>
      <c r="C62" s="173"/>
      <c r="D62" s="174" t="s">
        <v>352</v>
      </c>
      <c r="E62" s="166">
        <f t="shared" si="0"/>
        <v>0</v>
      </c>
      <c r="F62" s="166">
        <f t="shared" si="1"/>
        <v>0</v>
      </c>
      <c r="G62" s="166">
        <f t="shared" si="2"/>
        <v>0</v>
      </c>
      <c r="H62" s="166">
        <f t="shared" si="3"/>
        <v>0</v>
      </c>
      <c r="I62" s="166">
        <f t="shared" si="4"/>
        <v>0</v>
      </c>
      <c r="J62" s="175" t="s">
        <v>31</v>
      </c>
      <c r="K62" s="176">
        <v>0.32</v>
      </c>
      <c r="L62" s="177"/>
      <c r="M62" s="209"/>
    </row>
    <row r="63" spans="1:13" s="2" customFormat="1" ht="14.25" customHeight="1" outlineLevel="1" thickBot="1" x14ac:dyDescent="0.3">
      <c r="A63" s="171">
        <f t="shared" si="6"/>
        <v>26</v>
      </c>
      <c r="B63" s="210" t="s">
        <v>49</v>
      </c>
      <c r="C63" s="634" t="s">
        <v>54</v>
      </c>
      <c r="D63" s="211" t="s">
        <v>70</v>
      </c>
      <c r="E63" s="212">
        <f t="shared" si="0"/>
        <v>0</v>
      </c>
      <c r="F63" s="213">
        <f t="shared" si="1"/>
        <v>0</v>
      </c>
      <c r="G63" s="213">
        <f t="shared" si="2"/>
        <v>0</v>
      </c>
      <c r="H63" s="213">
        <f t="shared" si="3"/>
        <v>0</v>
      </c>
      <c r="I63" s="213">
        <f t="shared" si="4"/>
        <v>0</v>
      </c>
      <c r="J63" s="214" t="s">
        <v>31</v>
      </c>
      <c r="K63" s="215">
        <v>0.32</v>
      </c>
      <c r="L63" s="216"/>
      <c r="M63" s="217"/>
    </row>
    <row r="64" spans="1:13" s="2" customFormat="1" ht="14.25" customHeight="1" thickBot="1" x14ac:dyDescent="0.25">
      <c r="A64" s="34"/>
      <c r="B64" s="69"/>
      <c r="C64" s="43"/>
      <c r="D64" s="52" t="s">
        <v>16</v>
      </c>
      <c r="E64" s="148"/>
      <c r="F64" s="79"/>
      <c r="G64" s="79"/>
      <c r="H64" s="79"/>
      <c r="I64" s="79"/>
      <c r="J64" s="21"/>
      <c r="K64" s="64"/>
      <c r="L64" s="80"/>
      <c r="M64" s="91"/>
    </row>
    <row r="65" spans="1:13" s="2" customFormat="1" ht="14.25" customHeight="1" outlineLevel="1" x14ac:dyDescent="0.25">
      <c r="A65" s="194">
        <f>A63+1</f>
        <v>27</v>
      </c>
      <c r="B65" s="250" t="s">
        <v>12</v>
      </c>
      <c r="C65" s="635" t="s">
        <v>392</v>
      </c>
      <c r="D65" s="251" t="s">
        <v>203</v>
      </c>
      <c r="E65" s="189">
        <f t="shared" si="0"/>
        <v>0</v>
      </c>
      <c r="F65" s="190">
        <f t="shared" si="1"/>
        <v>0</v>
      </c>
      <c r="G65" s="190">
        <f t="shared" si="2"/>
        <v>0</v>
      </c>
      <c r="H65" s="190">
        <f t="shared" si="3"/>
        <v>0</v>
      </c>
      <c r="I65" s="190">
        <f t="shared" si="4"/>
        <v>0</v>
      </c>
      <c r="J65" s="252" t="s">
        <v>31</v>
      </c>
      <c r="K65" s="192">
        <v>0.51</v>
      </c>
      <c r="L65" s="193"/>
      <c r="M65" s="281" t="s">
        <v>199</v>
      </c>
    </row>
    <row r="66" spans="1:13" s="2" customFormat="1" ht="14.25" customHeight="1" outlineLevel="1" thickBot="1" x14ac:dyDescent="0.3">
      <c r="A66" s="254">
        <f>A65+1</f>
        <v>28</v>
      </c>
      <c r="B66" s="255" t="s">
        <v>12</v>
      </c>
      <c r="C66" s="636" t="s">
        <v>60</v>
      </c>
      <c r="D66" s="256" t="s">
        <v>204</v>
      </c>
      <c r="E66" s="220">
        <f t="shared" si="0"/>
        <v>0</v>
      </c>
      <c r="F66" s="220">
        <f t="shared" si="1"/>
        <v>0</v>
      </c>
      <c r="G66" s="220">
        <f t="shared" si="2"/>
        <v>0</v>
      </c>
      <c r="H66" s="220">
        <f t="shared" si="3"/>
        <v>0</v>
      </c>
      <c r="I66" s="220">
        <f t="shared" si="4"/>
        <v>0</v>
      </c>
      <c r="J66" s="257" t="s">
        <v>31</v>
      </c>
      <c r="K66" s="258">
        <v>0.54</v>
      </c>
      <c r="L66" s="259"/>
      <c r="M66" s="260"/>
    </row>
    <row r="67" spans="1:13" s="2" customFormat="1" ht="14.25" customHeight="1" outlineLevel="1" x14ac:dyDescent="0.25">
      <c r="A67" s="162">
        <f t="shared" ref="A67:A78" si="8">A66+1</f>
        <v>29</v>
      </c>
      <c r="B67" s="234" t="s">
        <v>12</v>
      </c>
      <c r="C67" s="235"/>
      <c r="D67" s="261" t="s">
        <v>205</v>
      </c>
      <c r="E67" s="166">
        <f t="shared" si="0"/>
        <v>0</v>
      </c>
      <c r="F67" s="166">
        <f t="shared" si="1"/>
        <v>0</v>
      </c>
      <c r="G67" s="166">
        <f t="shared" si="2"/>
        <v>0</v>
      </c>
      <c r="H67" s="166">
        <f t="shared" si="3"/>
        <v>0</v>
      </c>
      <c r="I67" s="166">
        <f t="shared" si="4"/>
        <v>0</v>
      </c>
      <c r="J67" s="228" t="s">
        <v>31</v>
      </c>
      <c r="K67" s="176">
        <v>0.6</v>
      </c>
      <c r="L67" s="177"/>
      <c r="M67" s="178"/>
    </row>
    <row r="68" spans="1:13" s="2" customFormat="1" ht="14.25" customHeight="1" outlineLevel="1" x14ac:dyDescent="0.25">
      <c r="A68" s="162">
        <f t="shared" si="8"/>
        <v>30</v>
      </c>
      <c r="B68" s="234" t="s">
        <v>12</v>
      </c>
      <c r="C68" s="164"/>
      <c r="D68" s="242" t="s">
        <v>355</v>
      </c>
      <c r="E68" s="166">
        <f t="shared" si="0"/>
        <v>0</v>
      </c>
      <c r="F68" s="167">
        <f t="shared" si="1"/>
        <v>0</v>
      </c>
      <c r="G68" s="167">
        <f t="shared" si="2"/>
        <v>0</v>
      </c>
      <c r="H68" s="167">
        <f t="shared" si="3"/>
        <v>0</v>
      </c>
      <c r="I68" s="167">
        <f t="shared" si="4"/>
        <v>0</v>
      </c>
      <c r="J68" s="243" t="s">
        <v>31</v>
      </c>
      <c r="K68" s="169">
        <v>0.63</v>
      </c>
      <c r="L68" s="170"/>
      <c r="M68" s="231"/>
    </row>
    <row r="69" spans="1:13" s="2" customFormat="1" ht="14.25" customHeight="1" outlineLevel="1" x14ac:dyDescent="0.25">
      <c r="A69" s="162">
        <f t="shared" si="8"/>
        <v>31</v>
      </c>
      <c r="B69" s="232" t="s">
        <v>12</v>
      </c>
      <c r="C69" s="164" t="s">
        <v>392</v>
      </c>
      <c r="D69" s="242" t="s">
        <v>207</v>
      </c>
      <c r="E69" s="166">
        <f t="shared" si="0"/>
        <v>0</v>
      </c>
      <c r="F69" s="167">
        <f t="shared" si="1"/>
        <v>0</v>
      </c>
      <c r="G69" s="167">
        <f t="shared" si="2"/>
        <v>0</v>
      </c>
      <c r="H69" s="167">
        <f t="shared" si="3"/>
        <v>0</v>
      </c>
      <c r="I69" s="167">
        <f t="shared" si="4"/>
        <v>0</v>
      </c>
      <c r="J69" s="243" t="s">
        <v>31</v>
      </c>
      <c r="K69" s="169">
        <v>0.77</v>
      </c>
      <c r="L69" s="170"/>
      <c r="M69" s="262"/>
    </row>
    <row r="70" spans="1:13" s="2" customFormat="1" ht="14.25" customHeight="1" outlineLevel="1" x14ac:dyDescent="0.25">
      <c r="A70" s="171">
        <f t="shared" si="8"/>
        <v>32</v>
      </c>
      <c r="B70" s="232" t="s">
        <v>12</v>
      </c>
      <c r="C70" s="164" t="s">
        <v>55</v>
      </c>
      <c r="D70" s="242" t="s">
        <v>208</v>
      </c>
      <c r="E70" s="166">
        <f t="shared" si="0"/>
        <v>0</v>
      </c>
      <c r="F70" s="167">
        <f t="shared" si="1"/>
        <v>0</v>
      </c>
      <c r="G70" s="167">
        <f t="shared" si="2"/>
        <v>0</v>
      </c>
      <c r="H70" s="167">
        <f t="shared" si="3"/>
        <v>0</v>
      </c>
      <c r="I70" s="167">
        <f t="shared" si="4"/>
        <v>0</v>
      </c>
      <c r="J70" s="243" t="s">
        <v>31</v>
      </c>
      <c r="K70" s="169">
        <v>0.72</v>
      </c>
      <c r="L70" s="170"/>
      <c r="M70" s="262"/>
    </row>
    <row r="71" spans="1:13" s="2" customFormat="1" ht="14.25" customHeight="1" outlineLevel="1" x14ac:dyDescent="0.25">
      <c r="A71" s="171">
        <f t="shared" si="8"/>
        <v>33</v>
      </c>
      <c r="B71" s="232" t="s">
        <v>12</v>
      </c>
      <c r="C71" s="164" t="s">
        <v>55</v>
      </c>
      <c r="D71" s="242" t="s">
        <v>206</v>
      </c>
      <c r="E71" s="166">
        <f t="shared" si="0"/>
        <v>0</v>
      </c>
      <c r="F71" s="167">
        <f t="shared" si="1"/>
        <v>0</v>
      </c>
      <c r="G71" s="167">
        <f t="shared" si="2"/>
        <v>0</v>
      </c>
      <c r="H71" s="167">
        <f t="shared" si="3"/>
        <v>0</v>
      </c>
      <c r="I71" s="167">
        <f t="shared" si="4"/>
        <v>0</v>
      </c>
      <c r="J71" s="243" t="s">
        <v>31</v>
      </c>
      <c r="K71" s="169">
        <v>0.77</v>
      </c>
      <c r="L71" s="170"/>
      <c r="M71" s="262"/>
    </row>
    <row r="72" spans="1:13" s="2" customFormat="1" ht="14.25" customHeight="1" outlineLevel="1" x14ac:dyDescent="0.25">
      <c r="A72" s="171">
        <f t="shared" si="8"/>
        <v>34</v>
      </c>
      <c r="B72" s="232" t="s">
        <v>12</v>
      </c>
      <c r="C72" s="164" t="s">
        <v>392</v>
      </c>
      <c r="D72" s="242" t="s">
        <v>209</v>
      </c>
      <c r="E72" s="166">
        <f t="shared" si="0"/>
        <v>0</v>
      </c>
      <c r="F72" s="167">
        <f t="shared" si="1"/>
        <v>0</v>
      </c>
      <c r="G72" s="167">
        <f t="shared" si="2"/>
        <v>0</v>
      </c>
      <c r="H72" s="167">
        <f t="shared" si="3"/>
        <v>0</v>
      </c>
      <c r="I72" s="167">
        <f t="shared" si="4"/>
        <v>0</v>
      </c>
      <c r="J72" s="243" t="s">
        <v>31</v>
      </c>
      <c r="K72" s="169">
        <v>0.74</v>
      </c>
      <c r="L72" s="170"/>
      <c r="M72" s="262"/>
    </row>
    <row r="73" spans="1:13" s="2" customFormat="1" ht="14.25" customHeight="1" outlineLevel="1" x14ac:dyDescent="0.25">
      <c r="A73" s="194">
        <f t="shared" si="8"/>
        <v>35</v>
      </c>
      <c r="B73" s="624" t="s">
        <v>51</v>
      </c>
      <c r="C73" s="625"/>
      <c r="D73" s="626" t="s">
        <v>508</v>
      </c>
      <c r="E73" s="65">
        <f t="shared" si="0"/>
        <v>0</v>
      </c>
      <c r="F73" s="65">
        <f t="shared" si="1"/>
        <v>0</v>
      </c>
      <c r="G73" s="65">
        <f t="shared" si="2"/>
        <v>0</v>
      </c>
      <c r="H73" s="65">
        <f t="shared" si="3"/>
        <v>0</v>
      </c>
      <c r="I73" s="65">
        <f t="shared" si="4"/>
        <v>0</v>
      </c>
      <c r="J73" s="627" t="s">
        <v>31</v>
      </c>
      <c r="K73" s="628">
        <v>0.56999999999999995</v>
      </c>
      <c r="L73" s="629"/>
      <c r="M73" s="630" t="s">
        <v>199</v>
      </c>
    </row>
    <row r="74" spans="1:13" s="2" customFormat="1" ht="14.25" customHeight="1" outlineLevel="1" x14ac:dyDescent="0.25">
      <c r="A74" s="194">
        <f t="shared" si="8"/>
        <v>36</v>
      </c>
      <c r="B74" s="624" t="s">
        <v>51</v>
      </c>
      <c r="C74" s="625"/>
      <c r="D74" s="626" t="s">
        <v>353</v>
      </c>
      <c r="E74" s="65">
        <f t="shared" si="0"/>
        <v>0</v>
      </c>
      <c r="F74" s="65">
        <f t="shared" si="1"/>
        <v>0</v>
      </c>
      <c r="G74" s="65">
        <f t="shared" si="2"/>
        <v>0</v>
      </c>
      <c r="H74" s="65">
        <f t="shared" si="3"/>
        <v>0</v>
      </c>
      <c r="I74" s="65">
        <f t="shared" si="4"/>
        <v>0</v>
      </c>
      <c r="J74" s="627" t="s">
        <v>31</v>
      </c>
      <c r="K74" s="628">
        <v>0.59</v>
      </c>
      <c r="L74" s="629"/>
      <c r="M74" s="630"/>
    </row>
    <row r="75" spans="1:13" s="2" customFormat="1" ht="14.25" customHeight="1" outlineLevel="1" x14ac:dyDescent="0.25">
      <c r="A75" s="194">
        <f t="shared" si="8"/>
        <v>37</v>
      </c>
      <c r="B75" s="277" t="s">
        <v>12</v>
      </c>
      <c r="C75" s="635" t="s">
        <v>60</v>
      </c>
      <c r="D75" s="196" t="s">
        <v>211</v>
      </c>
      <c r="E75" s="189">
        <f t="shared" si="0"/>
        <v>0</v>
      </c>
      <c r="F75" s="189">
        <f t="shared" si="1"/>
        <v>0</v>
      </c>
      <c r="G75" s="189">
        <f t="shared" si="2"/>
        <v>0</v>
      </c>
      <c r="H75" s="189">
        <f t="shared" si="3"/>
        <v>0</v>
      </c>
      <c r="I75" s="189">
        <f t="shared" si="4"/>
        <v>0</v>
      </c>
      <c r="J75" s="275" t="s">
        <v>31</v>
      </c>
      <c r="K75" s="198">
        <v>0.42</v>
      </c>
      <c r="L75" s="199"/>
      <c r="M75" s="276"/>
    </row>
    <row r="76" spans="1:13" s="2" customFormat="1" ht="14.25" customHeight="1" outlineLevel="1" x14ac:dyDescent="0.25">
      <c r="A76" s="194">
        <f t="shared" si="8"/>
        <v>38</v>
      </c>
      <c r="B76" s="278" t="s">
        <v>12</v>
      </c>
      <c r="C76" s="635" t="s">
        <v>60</v>
      </c>
      <c r="D76" s="280" t="s">
        <v>210</v>
      </c>
      <c r="E76" s="190">
        <f t="shared" si="0"/>
        <v>0</v>
      </c>
      <c r="F76" s="190">
        <f t="shared" si="1"/>
        <v>0</v>
      </c>
      <c r="G76" s="190">
        <f t="shared" si="2"/>
        <v>0</v>
      </c>
      <c r="H76" s="190">
        <f t="shared" si="3"/>
        <v>0</v>
      </c>
      <c r="I76" s="190">
        <f t="shared" si="4"/>
        <v>0</v>
      </c>
      <c r="J76" s="252" t="s">
        <v>31</v>
      </c>
      <c r="K76" s="192">
        <v>0.51</v>
      </c>
      <c r="L76" s="193"/>
      <c r="M76" s="281"/>
    </row>
    <row r="77" spans="1:13" s="2" customFormat="1" ht="14.25" customHeight="1" outlineLevel="1" x14ac:dyDescent="0.25">
      <c r="A77" s="194">
        <f t="shared" si="8"/>
        <v>39</v>
      </c>
      <c r="B77" s="278" t="s">
        <v>12</v>
      </c>
      <c r="C77" s="279"/>
      <c r="D77" s="280" t="s">
        <v>212</v>
      </c>
      <c r="E77" s="190">
        <f t="shared" si="0"/>
        <v>0</v>
      </c>
      <c r="F77" s="190">
        <f t="shared" si="1"/>
        <v>0</v>
      </c>
      <c r="G77" s="190">
        <f t="shared" si="2"/>
        <v>0</v>
      </c>
      <c r="H77" s="190">
        <f t="shared" si="3"/>
        <v>0</v>
      </c>
      <c r="I77" s="190">
        <f t="shared" si="4"/>
        <v>0</v>
      </c>
      <c r="J77" s="252" t="s">
        <v>31</v>
      </c>
      <c r="K77" s="192">
        <v>0.55000000000000004</v>
      </c>
      <c r="L77" s="193"/>
      <c r="M77" s="281"/>
    </row>
    <row r="78" spans="1:13" s="2" customFormat="1" ht="14.25" customHeight="1" outlineLevel="1" x14ac:dyDescent="0.25">
      <c r="A78" s="194">
        <f t="shared" si="8"/>
        <v>40</v>
      </c>
      <c r="B78" s="278" t="s">
        <v>12</v>
      </c>
      <c r="C78" s="274"/>
      <c r="D78" s="280" t="s">
        <v>213</v>
      </c>
      <c r="E78" s="190">
        <f t="shared" si="0"/>
        <v>0</v>
      </c>
      <c r="F78" s="190">
        <f t="shared" si="1"/>
        <v>0</v>
      </c>
      <c r="G78" s="190">
        <f t="shared" si="2"/>
        <v>0</v>
      </c>
      <c r="H78" s="190">
        <f t="shared" si="3"/>
        <v>0</v>
      </c>
      <c r="I78" s="190">
        <f t="shared" si="4"/>
        <v>0</v>
      </c>
      <c r="J78" s="252" t="s">
        <v>31</v>
      </c>
      <c r="K78" s="198">
        <v>0.41</v>
      </c>
      <c r="L78" s="199"/>
      <c r="M78" s="281"/>
    </row>
    <row r="79" spans="1:13" s="2" customFormat="1" ht="14.25" customHeight="1" outlineLevel="1" x14ac:dyDescent="0.25">
      <c r="A79" s="194">
        <f t="shared" si="6"/>
        <v>41</v>
      </c>
      <c r="B79" s="278" t="s">
        <v>12</v>
      </c>
      <c r="C79" s="632" t="s">
        <v>60</v>
      </c>
      <c r="D79" s="280" t="s">
        <v>214</v>
      </c>
      <c r="E79" s="190">
        <f t="shared" si="0"/>
        <v>0</v>
      </c>
      <c r="F79" s="190">
        <f t="shared" si="1"/>
        <v>0</v>
      </c>
      <c r="G79" s="190">
        <f t="shared" si="2"/>
        <v>0</v>
      </c>
      <c r="H79" s="190">
        <f t="shared" si="3"/>
        <v>0</v>
      </c>
      <c r="I79" s="190">
        <f t="shared" si="4"/>
        <v>0</v>
      </c>
      <c r="J79" s="252" t="s">
        <v>31</v>
      </c>
      <c r="K79" s="198">
        <v>0.55000000000000004</v>
      </c>
      <c r="L79" s="199"/>
      <c r="M79" s="281"/>
    </row>
    <row r="80" spans="1:13" s="2" customFormat="1" ht="14.25" customHeight="1" outlineLevel="1" x14ac:dyDescent="0.25">
      <c r="A80" s="194">
        <f>A79+1</f>
        <v>42</v>
      </c>
      <c r="B80" s="278" t="s">
        <v>12</v>
      </c>
      <c r="C80" s="274"/>
      <c r="D80" s="280" t="s">
        <v>215</v>
      </c>
      <c r="E80" s="190">
        <f t="shared" si="0"/>
        <v>0</v>
      </c>
      <c r="F80" s="190">
        <f t="shared" si="1"/>
        <v>0</v>
      </c>
      <c r="G80" s="190">
        <f t="shared" si="2"/>
        <v>0</v>
      </c>
      <c r="H80" s="190">
        <f t="shared" si="3"/>
        <v>0</v>
      </c>
      <c r="I80" s="190">
        <f t="shared" si="4"/>
        <v>0</v>
      </c>
      <c r="J80" s="252" t="s">
        <v>31</v>
      </c>
      <c r="K80" s="198">
        <v>0.55000000000000004</v>
      </c>
      <c r="L80" s="199"/>
      <c r="M80" s="281"/>
    </row>
    <row r="81" spans="1:13" s="2" customFormat="1" ht="14.25" customHeight="1" outlineLevel="1" x14ac:dyDescent="0.25">
      <c r="A81" s="194">
        <f t="shared" si="6"/>
        <v>43</v>
      </c>
      <c r="B81" s="278" t="s">
        <v>12</v>
      </c>
      <c r="C81" s="274"/>
      <c r="D81" s="280" t="s">
        <v>217</v>
      </c>
      <c r="E81" s="190">
        <f t="shared" si="0"/>
        <v>0</v>
      </c>
      <c r="F81" s="190">
        <f t="shared" si="1"/>
        <v>0</v>
      </c>
      <c r="G81" s="190">
        <f t="shared" si="2"/>
        <v>0</v>
      </c>
      <c r="H81" s="190">
        <f t="shared" si="3"/>
        <v>0</v>
      </c>
      <c r="I81" s="190">
        <f t="shared" si="4"/>
        <v>0</v>
      </c>
      <c r="J81" s="252" t="s">
        <v>31</v>
      </c>
      <c r="K81" s="198">
        <v>0.43</v>
      </c>
      <c r="L81" s="199"/>
      <c r="M81" s="281"/>
    </row>
    <row r="82" spans="1:13" s="2" customFormat="1" ht="14.25" customHeight="1" outlineLevel="1" x14ac:dyDescent="0.25">
      <c r="A82" s="194">
        <f t="shared" si="6"/>
        <v>44</v>
      </c>
      <c r="B82" s="282" t="s">
        <v>51</v>
      </c>
      <c r="C82" s="274"/>
      <c r="D82" s="280" t="s">
        <v>354</v>
      </c>
      <c r="E82" s="190">
        <f t="shared" si="0"/>
        <v>0</v>
      </c>
      <c r="F82" s="190">
        <f t="shared" si="1"/>
        <v>0</v>
      </c>
      <c r="G82" s="190">
        <f t="shared" si="2"/>
        <v>0</v>
      </c>
      <c r="H82" s="190">
        <f t="shared" si="3"/>
        <v>0</v>
      </c>
      <c r="I82" s="190">
        <f t="shared" si="4"/>
        <v>0</v>
      </c>
      <c r="J82" s="252" t="s">
        <v>31</v>
      </c>
      <c r="K82" s="198">
        <v>0.56999999999999995</v>
      </c>
      <c r="L82" s="199"/>
      <c r="M82" s="281"/>
    </row>
    <row r="83" spans="1:13" s="2" customFormat="1" ht="15.75" customHeight="1" outlineLevel="1" x14ac:dyDescent="0.25">
      <c r="A83" s="194">
        <f t="shared" si="6"/>
        <v>45</v>
      </c>
      <c r="B83" s="283" t="s">
        <v>12</v>
      </c>
      <c r="C83" s="632" t="s">
        <v>60</v>
      </c>
      <c r="D83" s="280" t="s">
        <v>216</v>
      </c>
      <c r="E83" s="190">
        <f t="shared" si="0"/>
        <v>0</v>
      </c>
      <c r="F83" s="190">
        <f t="shared" si="1"/>
        <v>0</v>
      </c>
      <c r="G83" s="190">
        <f t="shared" si="2"/>
        <v>0</v>
      </c>
      <c r="H83" s="190">
        <f t="shared" si="3"/>
        <v>0</v>
      </c>
      <c r="I83" s="190">
        <f t="shared" si="4"/>
        <v>0</v>
      </c>
      <c r="J83" s="252" t="s">
        <v>31</v>
      </c>
      <c r="K83" s="198">
        <v>0.53</v>
      </c>
      <c r="L83" s="199"/>
      <c r="M83" s="281"/>
    </row>
    <row r="84" spans="1:13" s="2" customFormat="1" ht="12.75" customHeight="1" outlineLevel="1" x14ac:dyDescent="0.25">
      <c r="A84" s="194">
        <f t="shared" si="6"/>
        <v>46</v>
      </c>
      <c r="B84" s="284" t="s">
        <v>12</v>
      </c>
      <c r="C84" s="632" t="s">
        <v>64</v>
      </c>
      <c r="D84" s="196" t="s">
        <v>499</v>
      </c>
      <c r="E84" s="189">
        <f t="shared" si="0"/>
        <v>0</v>
      </c>
      <c r="F84" s="189">
        <f t="shared" si="1"/>
        <v>0</v>
      </c>
      <c r="G84" s="189">
        <f t="shared" si="2"/>
        <v>0</v>
      </c>
      <c r="H84" s="189">
        <f t="shared" si="3"/>
        <v>0</v>
      </c>
      <c r="I84" s="189">
        <f t="shared" si="4"/>
        <v>0</v>
      </c>
      <c r="J84" s="275" t="s">
        <v>31</v>
      </c>
      <c r="K84" s="198">
        <v>0.43</v>
      </c>
      <c r="L84" s="199"/>
      <c r="M84" s="285"/>
    </row>
    <row r="85" spans="1:13" s="2" customFormat="1" ht="12.75" customHeight="1" outlineLevel="1" x14ac:dyDescent="0.25">
      <c r="A85" s="194">
        <f t="shared" si="6"/>
        <v>47</v>
      </c>
      <c r="B85" s="283" t="s">
        <v>12</v>
      </c>
      <c r="C85" s="635" t="s">
        <v>60</v>
      </c>
      <c r="D85" s="280" t="s">
        <v>642</v>
      </c>
      <c r="E85" s="189">
        <f t="shared" si="0"/>
        <v>0</v>
      </c>
      <c r="F85" s="189">
        <f t="shared" si="1"/>
        <v>0</v>
      </c>
      <c r="G85" s="189">
        <f t="shared" si="2"/>
        <v>0</v>
      </c>
      <c r="H85" s="189">
        <f t="shared" si="3"/>
        <v>0</v>
      </c>
      <c r="I85" s="189">
        <f t="shared" si="4"/>
        <v>0</v>
      </c>
      <c r="J85" s="275" t="s">
        <v>31</v>
      </c>
      <c r="K85" s="192">
        <v>0.43</v>
      </c>
      <c r="L85" s="193"/>
      <c r="M85" s="286"/>
    </row>
    <row r="86" spans="1:13" s="2" customFormat="1" ht="15" customHeight="1" thickBot="1" x14ac:dyDescent="0.3">
      <c r="A86" s="194">
        <f t="shared" si="6"/>
        <v>48</v>
      </c>
      <c r="B86" s="283" t="s">
        <v>12</v>
      </c>
      <c r="C86" s="635" t="s">
        <v>60</v>
      </c>
      <c r="D86" s="287" t="s">
        <v>498</v>
      </c>
      <c r="E86" s="189">
        <f t="shared" si="0"/>
        <v>0</v>
      </c>
      <c r="F86" s="189">
        <f t="shared" si="1"/>
        <v>0</v>
      </c>
      <c r="G86" s="189">
        <f t="shared" si="2"/>
        <v>0</v>
      </c>
      <c r="H86" s="189">
        <f t="shared" si="3"/>
        <v>0</v>
      </c>
      <c r="I86" s="189">
        <f t="shared" si="4"/>
        <v>0</v>
      </c>
      <c r="J86" s="275" t="s">
        <v>31</v>
      </c>
      <c r="K86" s="288">
        <v>0.47</v>
      </c>
      <c r="L86" s="289"/>
      <c r="M86" s="290"/>
    </row>
    <row r="87" spans="1:13" s="2" customFormat="1" ht="16.5" outlineLevel="1" thickBot="1" x14ac:dyDescent="0.3">
      <c r="A87" s="69"/>
      <c r="B87" s="69"/>
      <c r="C87" s="43"/>
      <c r="D87" s="52" t="s">
        <v>17</v>
      </c>
      <c r="E87" s="63"/>
      <c r="F87" s="63"/>
      <c r="G87" s="63"/>
      <c r="H87" s="63"/>
      <c r="I87" s="63"/>
      <c r="J87" s="21"/>
      <c r="K87" s="64"/>
      <c r="L87" s="81"/>
      <c r="M87" s="91"/>
    </row>
    <row r="88" spans="1:13" s="2" customFormat="1" ht="15.75" outlineLevel="1" x14ac:dyDescent="0.25">
      <c r="A88" s="171">
        <f>A86+1</f>
        <v>49</v>
      </c>
      <c r="B88" s="267" t="s">
        <v>12</v>
      </c>
      <c r="C88" s="633" t="s">
        <v>59</v>
      </c>
      <c r="D88" s="294" t="s">
        <v>218</v>
      </c>
      <c r="E88" s="167">
        <f t="shared" ref="E88:E183" si="9">ROUND(K88*0.8,6)*L88</f>
        <v>0</v>
      </c>
      <c r="F88" s="167">
        <f t="shared" si="1"/>
        <v>0</v>
      </c>
      <c r="G88" s="167">
        <f t="shared" si="2"/>
        <v>0</v>
      </c>
      <c r="H88" s="167">
        <f t="shared" si="3"/>
        <v>0</v>
      </c>
      <c r="I88" s="167">
        <f t="shared" si="4"/>
        <v>0</v>
      </c>
      <c r="J88" s="243" t="s">
        <v>31</v>
      </c>
      <c r="K88" s="169">
        <v>0.51</v>
      </c>
      <c r="L88" s="170"/>
      <c r="M88" s="295"/>
    </row>
    <row r="89" spans="1:13" s="2" customFormat="1" ht="15.75" outlineLevel="1" x14ac:dyDescent="0.25">
      <c r="A89" s="171">
        <f>A88+1</f>
        <v>50</v>
      </c>
      <c r="B89" s="267" t="s">
        <v>12</v>
      </c>
      <c r="C89" s="633"/>
      <c r="D89" s="296" t="s">
        <v>220</v>
      </c>
      <c r="E89" s="167">
        <f t="shared" si="9"/>
        <v>0</v>
      </c>
      <c r="F89" s="167">
        <f t="shared" si="1"/>
        <v>0</v>
      </c>
      <c r="G89" s="167">
        <f t="shared" si="2"/>
        <v>0</v>
      </c>
      <c r="H89" s="167">
        <f t="shared" si="3"/>
        <v>0</v>
      </c>
      <c r="I89" s="167">
        <f t="shared" si="4"/>
        <v>0</v>
      </c>
      <c r="J89" s="243" t="s">
        <v>31</v>
      </c>
      <c r="K89" s="169">
        <v>0.41</v>
      </c>
      <c r="L89" s="170"/>
      <c r="M89" s="295"/>
    </row>
    <row r="90" spans="1:13" s="2" customFormat="1" ht="15.75" outlineLevel="1" x14ac:dyDescent="0.25">
      <c r="A90" s="171">
        <f t="shared" ref="A90:A92" si="10">A89+1</f>
        <v>51</v>
      </c>
      <c r="B90" s="267" t="s">
        <v>12</v>
      </c>
      <c r="C90" s="633" t="s">
        <v>59</v>
      </c>
      <c r="D90" s="296" t="s">
        <v>509</v>
      </c>
      <c r="E90" s="167">
        <f t="shared" si="9"/>
        <v>0</v>
      </c>
      <c r="F90" s="167">
        <f t="shared" si="1"/>
        <v>0</v>
      </c>
      <c r="G90" s="167">
        <f t="shared" si="2"/>
        <v>0</v>
      </c>
      <c r="H90" s="167">
        <f t="shared" si="3"/>
        <v>0</v>
      </c>
      <c r="I90" s="167">
        <f t="shared" si="4"/>
        <v>0</v>
      </c>
      <c r="J90" s="243" t="s">
        <v>31</v>
      </c>
      <c r="K90" s="169">
        <v>0.51</v>
      </c>
      <c r="L90" s="170"/>
      <c r="M90" s="295" t="s">
        <v>199</v>
      </c>
    </row>
    <row r="91" spans="1:13" s="2" customFormat="1" ht="15.75" outlineLevel="1" x14ac:dyDescent="0.25">
      <c r="A91" s="171">
        <f t="shared" si="10"/>
        <v>52</v>
      </c>
      <c r="B91" s="267" t="s">
        <v>12</v>
      </c>
      <c r="C91" s="633" t="s">
        <v>59</v>
      </c>
      <c r="D91" s="294" t="s">
        <v>510</v>
      </c>
      <c r="E91" s="167">
        <f t="shared" si="9"/>
        <v>0</v>
      </c>
      <c r="F91" s="167">
        <f t="shared" si="1"/>
        <v>0</v>
      </c>
      <c r="G91" s="167">
        <f t="shared" si="2"/>
        <v>0</v>
      </c>
      <c r="H91" s="167">
        <f t="shared" si="3"/>
        <v>0</v>
      </c>
      <c r="I91" s="167">
        <f t="shared" si="4"/>
        <v>0</v>
      </c>
      <c r="J91" s="243" t="s">
        <v>31</v>
      </c>
      <c r="K91" s="169">
        <v>0.42</v>
      </c>
      <c r="L91" s="170"/>
      <c r="M91" s="295" t="s">
        <v>199</v>
      </c>
    </row>
    <row r="92" spans="1:13" s="2" customFormat="1" ht="15" customHeight="1" outlineLevel="1" x14ac:dyDescent="0.25">
      <c r="A92" s="171">
        <f t="shared" si="10"/>
        <v>53</v>
      </c>
      <c r="B92" s="267" t="s">
        <v>12</v>
      </c>
      <c r="C92" s="227"/>
      <c r="D92" s="294" t="s">
        <v>219</v>
      </c>
      <c r="E92" s="167">
        <f t="shared" si="9"/>
        <v>0</v>
      </c>
      <c r="F92" s="167">
        <f t="shared" si="1"/>
        <v>0</v>
      </c>
      <c r="G92" s="167">
        <f t="shared" si="2"/>
        <v>0</v>
      </c>
      <c r="H92" s="167">
        <f t="shared" si="3"/>
        <v>0</v>
      </c>
      <c r="I92" s="167">
        <f t="shared" si="4"/>
        <v>0</v>
      </c>
      <c r="J92" s="243" t="s">
        <v>31</v>
      </c>
      <c r="K92" s="169">
        <v>0.43</v>
      </c>
      <c r="L92" s="170"/>
      <c r="M92" s="295"/>
    </row>
    <row r="93" spans="1:13" s="2" customFormat="1" ht="15.75" customHeight="1" thickBot="1" x14ac:dyDescent="0.3">
      <c r="A93" s="171">
        <f t="shared" ref="A93" si="11">A92+1</f>
        <v>54</v>
      </c>
      <c r="B93" s="267" t="s">
        <v>12</v>
      </c>
      <c r="C93" s="633" t="s">
        <v>59</v>
      </c>
      <c r="D93" s="294" t="s">
        <v>103</v>
      </c>
      <c r="E93" s="167">
        <f t="shared" si="9"/>
        <v>0</v>
      </c>
      <c r="F93" s="167">
        <f t="shared" si="1"/>
        <v>0</v>
      </c>
      <c r="G93" s="167">
        <f t="shared" si="2"/>
        <v>0</v>
      </c>
      <c r="H93" s="167">
        <f t="shared" si="3"/>
        <v>0</v>
      </c>
      <c r="I93" s="167">
        <f t="shared" si="4"/>
        <v>0</v>
      </c>
      <c r="J93" s="243" t="s">
        <v>31</v>
      </c>
      <c r="K93" s="169">
        <v>0.51</v>
      </c>
      <c r="L93" s="170"/>
      <c r="M93" s="297"/>
    </row>
    <row r="94" spans="1:13" ht="12.75" customHeight="1" outlineLevel="1" thickBot="1" x14ac:dyDescent="0.3">
      <c r="A94" s="34"/>
      <c r="B94" s="69"/>
      <c r="C94" s="43"/>
      <c r="D94" s="52" t="s">
        <v>14</v>
      </c>
      <c r="E94" s="63"/>
      <c r="F94" s="63"/>
      <c r="G94" s="63"/>
      <c r="H94" s="63"/>
      <c r="I94" s="63"/>
      <c r="J94" s="21"/>
      <c r="K94" s="64"/>
      <c r="L94" s="81"/>
      <c r="M94" s="91"/>
    </row>
    <row r="95" spans="1:13" ht="12.75" customHeight="1" outlineLevel="1" x14ac:dyDescent="0.25">
      <c r="A95" s="194">
        <f>A93+1</f>
        <v>55</v>
      </c>
      <c r="B95" s="284" t="s">
        <v>12</v>
      </c>
      <c r="C95" s="635"/>
      <c r="D95" s="196" t="s">
        <v>667</v>
      </c>
      <c r="E95" s="189">
        <f t="shared" si="9"/>
        <v>0</v>
      </c>
      <c r="F95" s="189">
        <f t="shared" si="1"/>
        <v>0</v>
      </c>
      <c r="G95" s="189">
        <f t="shared" si="2"/>
        <v>0</v>
      </c>
      <c r="H95" s="189">
        <f t="shared" si="3"/>
        <v>0</v>
      </c>
      <c r="I95" s="189">
        <f t="shared" si="4"/>
        <v>0</v>
      </c>
      <c r="J95" s="197" t="s">
        <v>31</v>
      </c>
      <c r="K95" s="198">
        <v>0.51</v>
      </c>
      <c r="L95" s="199"/>
      <c r="M95" s="727" t="s">
        <v>199</v>
      </c>
    </row>
    <row r="96" spans="1:13" s="2" customFormat="1" ht="12.75" customHeight="1" outlineLevel="1" x14ac:dyDescent="0.25">
      <c r="A96" s="194">
        <f t="shared" ref="A96:A99" si="12">A95+1</f>
        <v>56</v>
      </c>
      <c r="B96" s="284" t="s">
        <v>12</v>
      </c>
      <c r="C96" s="635" t="s">
        <v>61</v>
      </c>
      <c r="D96" s="196" t="s">
        <v>513</v>
      </c>
      <c r="E96" s="189">
        <f t="shared" si="9"/>
        <v>0</v>
      </c>
      <c r="F96" s="189">
        <f t="shared" si="1"/>
        <v>0</v>
      </c>
      <c r="G96" s="189">
        <f t="shared" si="2"/>
        <v>0</v>
      </c>
      <c r="H96" s="189">
        <f t="shared" si="3"/>
        <v>0</v>
      </c>
      <c r="I96" s="189">
        <f t="shared" si="4"/>
        <v>0</v>
      </c>
      <c r="J96" s="197" t="s">
        <v>31</v>
      </c>
      <c r="K96" s="198">
        <v>0.51</v>
      </c>
      <c r="L96" s="199"/>
      <c r="M96" s="298"/>
    </row>
    <row r="97" spans="1:13" s="2" customFormat="1" ht="12.75" customHeight="1" outlineLevel="1" x14ac:dyDescent="0.25">
      <c r="A97" s="194">
        <f t="shared" si="12"/>
        <v>57</v>
      </c>
      <c r="B97" s="284" t="s">
        <v>12</v>
      </c>
      <c r="C97" s="635" t="s">
        <v>61</v>
      </c>
      <c r="D97" s="292" t="s">
        <v>515</v>
      </c>
      <c r="E97" s="189">
        <f t="shared" si="9"/>
        <v>0</v>
      </c>
      <c r="F97" s="221">
        <f t="shared" si="1"/>
        <v>0</v>
      </c>
      <c r="G97" s="221">
        <f t="shared" si="2"/>
        <v>0</v>
      </c>
      <c r="H97" s="221">
        <f t="shared" si="3"/>
        <v>0</v>
      </c>
      <c r="I97" s="221">
        <f t="shared" si="4"/>
        <v>0</v>
      </c>
      <c r="J97" s="222" t="s">
        <v>31</v>
      </c>
      <c r="K97" s="223">
        <v>0.55000000000000004</v>
      </c>
      <c r="L97" s="224"/>
      <c r="M97" s="305" t="s">
        <v>199</v>
      </c>
    </row>
    <row r="98" spans="1:13" s="2" customFormat="1" ht="12.75" customHeight="1" outlineLevel="1" x14ac:dyDescent="0.25">
      <c r="A98" s="194">
        <f t="shared" si="12"/>
        <v>58</v>
      </c>
      <c r="B98" s="284" t="s">
        <v>12</v>
      </c>
      <c r="C98" s="635"/>
      <c r="D98" s="292" t="s">
        <v>514</v>
      </c>
      <c r="E98" s="189">
        <f t="shared" si="9"/>
        <v>0</v>
      </c>
      <c r="F98" s="221">
        <f t="shared" si="1"/>
        <v>0</v>
      </c>
      <c r="G98" s="221">
        <f t="shared" si="2"/>
        <v>0</v>
      </c>
      <c r="H98" s="221">
        <f t="shared" si="3"/>
        <v>0</v>
      </c>
      <c r="I98" s="221">
        <f t="shared" si="4"/>
        <v>0</v>
      </c>
      <c r="J98" s="222" t="s">
        <v>31</v>
      </c>
      <c r="K98" s="223">
        <v>0.51</v>
      </c>
      <c r="L98" s="224"/>
      <c r="M98" s="305" t="s">
        <v>199</v>
      </c>
    </row>
    <row r="99" spans="1:13" s="2" customFormat="1" ht="12.75" customHeight="1" outlineLevel="1" thickBot="1" x14ac:dyDescent="0.3">
      <c r="A99" s="194">
        <f t="shared" si="12"/>
        <v>59</v>
      </c>
      <c r="B99" s="284" t="s">
        <v>12</v>
      </c>
      <c r="C99" s="635" t="s">
        <v>61</v>
      </c>
      <c r="D99" s="292" t="s">
        <v>512</v>
      </c>
      <c r="E99" s="189">
        <f t="shared" si="9"/>
        <v>0</v>
      </c>
      <c r="F99" s="221">
        <f t="shared" si="1"/>
        <v>0</v>
      </c>
      <c r="G99" s="221">
        <f t="shared" si="2"/>
        <v>0</v>
      </c>
      <c r="H99" s="221">
        <f t="shared" si="3"/>
        <v>0</v>
      </c>
      <c r="I99" s="221">
        <f t="shared" si="4"/>
        <v>0</v>
      </c>
      <c r="J99" s="222" t="s">
        <v>31</v>
      </c>
      <c r="K99" s="223">
        <v>0.51</v>
      </c>
      <c r="L99" s="224"/>
      <c r="M99" s="305" t="s">
        <v>199</v>
      </c>
    </row>
    <row r="100" spans="1:13" s="2" customFormat="1" ht="15.75" customHeight="1" thickBot="1" x14ac:dyDescent="0.3">
      <c r="A100" s="10"/>
      <c r="B100" s="70"/>
      <c r="C100" s="637"/>
      <c r="D100" s="53" t="s">
        <v>27</v>
      </c>
      <c r="E100" s="63"/>
      <c r="F100" s="63"/>
      <c r="G100" s="63"/>
      <c r="H100" s="63"/>
      <c r="I100" s="63"/>
      <c r="J100" s="56"/>
      <c r="K100" s="57"/>
      <c r="L100" s="81"/>
      <c r="M100" s="92"/>
    </row>
    <row r="101" spans="1:13" s="2" customFormat="1" ht="12.75" customHeight="1" outlineLevel="1" x14ac:dyDescent="0.25">
      <c r="A101" s="171">
        <f>A99+1</f>
        <v>60</v>
      </c>
      <c r="B101" s="308" t="s">
        <v>12</v>
      </c>
      <c r="C101" s="638" t="s">
        <v>59</v>
      </c>
      <c r="D101" s="309" t="s">
        <v>224</v>
      </c>
      <c r="E101" s="166">
        <f t="shared" si="9"/>
        <v>0</v>
      </c>
      <c r="F101" s="166">
        <f t="shared" si="1"/>
        <v>0</v>
      </c>
      <c r="G101" s="166">
        <f t="shared" si="2"/>
        <v>0</v>
      </c>
      <c r="H101" s="166">
        <f t="shared" si="3"/>
        <v>0</v>
      </c>
      <c r="I101" s="166">
        <f t="shared" si="4"/>
        <v>0</v>
      </c>
      <c r="J101" s="175" t="s">
        <v>31</v>
      </c>
      <c r="K101" s="310">
        <v>0.42</v>
      </c>
      <c r="L101" s="311"/>
      <c r="M101" s="312"/>
    </row>
    <row r="102" spans="1:13" s="2" customFormat="1" ht="12.75" customHeight="1" outlineLevel="1" x14ac:dyDescent="0.25">
      <c r="A102" s="171">
        <f>A101+1</f>
        <v>61</v>
      </c>
      <c r="B102" s="172" t="s">
        <v>12</v>
      </c>
      <c r="C102" s="633"/>
      <c r="D102" s="313" t="s">
        <v>222</v>
      </c>
      <c r="E102" s="166">
        <f t="shared" si="9"/>
        <v>0</v>
      </c>
      <c r="F102" s="166">
        <f t="shared" si="1"/>
        <v>0</v>
      </c>
      <c r="G102" s="166">
        <f t="shared" si="2"/>
        <v>0</v>
      </c>
      <c r="H102" s="166">
        <f t="shared" si="3"/>
        <v>0</v>
      </c>
      <c r="I102" s="166">
        <f t="shared" si="4"/>
        <v>0</v>
      </c>
      <c r="J102" s="175" t="s">
        <v>31</v>
      </c>
      <c r="K102" s="176">
        <v>0.41</v>
      </c>
      <c r="L102" s="177"/>
      <c r="M102" s="178"/>
    </row>
    <row r="103" spans="1:13" s="2" customFormat="1" ht="12.75" customHeight="1" outlineLevel="1" x14ac:dyDescent="0.25">
      <c r="A103" s="171">
        <f t="shared" ref="A103:A121" si="13">A102+1</f>
        <v>62</v>
      </c>
      <c r="B103" s="172" t="s">
        <v>12</v>
      </c>
      <c r="C103" s="633"/>
      <c r="D103" s="313" t="s">
        <v>223</v>
      </c>
      <c r="E103" s="166">
        <f t="shared" si="9"/>
        <v>0</v>
      </c>
      <c r="F103" s="166">
        <f t="shared" si="1"/>
        <v>0</v>
      </c>
      <c r="G103" s="166">
        <f t="shared" si="2"/>
        <v>0</v>
      </c>
      <c r="H103" s="166">
        <f t="shared" si="3"/>
        <v>0</v>
      </c>
      <c r="I103" s="166">
        <f t="shared" si="4"/>
        <v>0</v>
      </c>
      <c r="J103" s="175" t="s">
        <v>31</v>
      </c>
      <c r="K103" s="176">
        <v>0.42</v>
      </c>
      <c r="L103" s="177"/>
      <c r="M103" s="178"/>
    </row>
    <row r="104" spans="1:13" s="2" customFormat="1" ht="12.75" customHeight="1" outlineLevel="1" x14ac:dyDescent="0.25">
      <c r="A104" s="171">
        <f t="shared" si="13"/>
        <v>63</v>
      </c>
      <c r="B104" s="172" t="s">
        <v>12</v>
      </c>
      <c r="C104" s="633"/>
      <c r="D104" s="313" t="s">
        <v>221</v>
      </c>
      <c r="E104" s="166">
        <f t="shared" si="9"/>
        <v>0</v>
      </c>
      <c r="F104" s="166">
        <f t="shared" si="1"/>
        <v>0</v>
      </c>
      <c r="G104" s="166">
        <f t="shared" si="2"/>
        <v>0</v>
      </c>
      <c r="H104" s="166">
        <f t="shared" si="3"/>
        <v>0</v>
      </c>
      <c r="I104" s="166">
        <f t="shared" si="4"/>
        <v>0</v>
      </c>
      <c r="J104" s="175" t="s">
        <v>31</v>
      </c>
      <c r="K104" s="176">
        <v>0.51</v>
      </c>
      <c r="L104" s="177"/>
      <c r="M104" s="178"/>
    </row>
    <row r="105" spans="1:13" s="2" customFormat="1" ht="12.75" customHeight="1" outlineLevel="1" x14ac:dyDescent="0.25">
      <c r="A105" s="171">
        <f t="shared" si="13"/>
        <v>64</v>
      </c>
      <c r="B105" s="163" t="s">
        <v>51</v>
      </c>
      <c r="C105" s="631" t="s">
        <v>55</v>
      </c>
      <c r="D105" s="313" t="s">
        <v>431</v>
      </c>
      <c r="E105" s="166">
        <f t="shared" si="9"/>
        <v>0</v>
      </c>
      <c r="F105" s="166">
        <f t="shared" si="1"/>
        <v>0</v>
      </c>
      <c r="G105" s="166">
        <f t="shared" si="2"/>
        <v>0</v>
      </c>
      <c r="H105" s="166">
        <f t="shared" si="3"/>
        <v>0</v>
      </c>
      <c r="I105" s="166">
        <f t="shared" si="4"/>
        <v>0</v>
      </c>
      <c r="J105" s="175" t="s">
        <v>31</v>
      </c>
      <c r="K105" s="473">
        <v>0.66</v>
      </c>
      <c r="L105" s="170"/>
      <c r="M105" s="178"/>
    </row>
    <row r="106" spans="1:13" s="2" customFormat="1" ht="12.75" customHeight="1" outlineLevel="1" x14ac:dyDescent="0.25">
      <c r="A106" s="171">
        <f t="shared" si="13"/>
        <v>65</v>
      </c>
      <c r="B106" s="172" t="s">
        <v>12</v>
      </c>
      <c r="C106" s="633"/>
      <c r="D106" s="313" t="s">
        <v>226</v>
      </c>
      <c r="E106" s="166">
        <f t="shared" si="9"/>
        <v>0</v>
      </c>
      <c r="F106" s="166">
        <f t="shared" si="1"/>
        <v>0</v>
      </c>
      <c r="G106" s="166">
        <f t="shared" si="2"/>
        <v>0</v>
      </c>
      <c r="H106" s="166">
        <f t="shared" si="3"/>
        <v>0</v>
      </c>
      <c r="I106" s="166">
        <f t="shared" si="4"/>
        <v>0</v>
      </c>
      <c r="J106" s="175" t="s">
        <v>31</v>
      </c>
      <c r="K106" s="176">
        <v>0.43</v>
      </c>
      <c r="L106" s="177"/>
      <c r="M106" s="178"/>
    </row>
    <row r="107" spans="1:13" s="2" customFormat="1" ht="12.75" customHeight="1" outlineLevel="1" x14ac:dyDescent="0.25">
      <c r="A107" s="171">
        <f t="shared" si="13"/>
        <v>66</v>
      </c>
      <c r="B107" s="172" t="s">
        <v>12</v>
      </c>
      <c r="C107" s="639"/>
      <c r="D107" s="174" t="s">
        <v>434</v>
      </c>
      <c r="E107" s="167">
        <f t="shared" si="9"/>
        <v>0</v>
      </c>
      <c r="F107" s="167">
        <f>ROUND(K107*0.83,6)*L107</f>
        <v>0</v>
      </c>
      <c r="G107" s="167">
        <f>ROUND(K107*0.85,6)*L107</f>
        <v>0</v>
      </c>
      <c r="H107" s="167">
        <f>ROUND(K107*0.9,6)*L107</f>
        <v>0</v>
      </c>
      <c r="I107" s="166">
        <f t="shared" si="4"/>
        <v>0</v>
      </c>
      <c r="J107" s="175" t="s">
        <v>31</v>
      </c>
      <c r="K107" s="176">
        <v>0.43</v>
      </c>
      <c r="L107" s="177"/>
      <c r="M107" s="178"/>
    </row>
    <row r="108" spans="1:13" s="2" customFormat="1" ht="12.75" customHeight="1" outlineLevel="1" x14ac:dyDescent="0.25">
      <c r="A108" s="171">
        <f t="shared" si="13"/>
        <v>67</v>
      </c>
      <c r="B108" s="172" t="s">
        <v>12</v>
      </c>
      <c r="C108" s="639"/>
      <c r="D108" s="174" t="s">
        <v>516</v>
      </c>
      <c r="E108" s="167">
        <f t="shared" si="9"/>
        <v>0</v>
      </c>
      <c r="F108" s="167">
        <f>ROUND(K108*0.83,6)*L108</f>
        <v>0</v>
      </c>
      <c r="G108" s="167">
        <f>ROUND(K108*0.85,6)*L108</f>
        <v>0</v>
      </c>
      <c r="H108" s="167">
        <f>ROUND(K108*0.9,6)*L108</f>
        <v>0</v>
      </c>
      <c r="I108" s="166">
        <f t="shared" si="4"/>
        <v>0</v>
      </c>
      <c r="J108" s="175" t="s">
        <v>31</v>
      </c>
      <c r="K108" s="176">
        <v>0.76</v>
      </c>
      <c r="L108" s="177"/>
      <c r="M108" s="178" t="s">
        <v>199</v>
      </c>
    </row>
    <row r="109" spans="1:13" s="2" customFormat="1" ht="12.75" customHeight="1" outlineLevel="1" x14ac:dyDescent="0.25">
      <c r="A109" s="171">
        <f t="shared" si="13"/>
        <v>68</v>
      </c>
      <c r="B109" s="163" t="s">
        <v>51</v>
      </c>
      <c r="C109" s="631" t="s">
        <v>55</v>
      </c>
      <c r="D109" s="174" t="s">
        <v>432</v>
      </c>
      <c r="E109" s="167">
        <f t="shared" si="9"/>
        <v>0</v>
      </c>
      <c r="F109" s="167">
        <f t="shared" ref="F109" si="14">ROUND(K109*0.83,6)*L109</f>
        <v>0</v>
      </c>
      <c r="G109" s="167">
        <f t="shared" ref="G109" si="15">ROUND(K109*0.85,6)*L109</f>
        <v>0</v>
      </c>
      <c r="H109" s="167">
        <f t="shared" ref="H109" si="16">ROUND(K109*0.9,6)*L109</f>
        <v>0</v>
      </c>
      <c r="I109" s="166">
        <f t="shared" si="4"/>
        <v>0</v>
      </c>
      <c r="J109" s="175" t="s">
        <v>31</v>
      </c>
      <c r="K109" s="169">
        <v>0.69</v>
      </c>
      <c r="L109" s="170"/>
      <c r="M109" s="178"/>
    </row>
    <row r="110" spans="1:13" s="2" customFormat="1" ht="12.75" customHeight="1" outlineLevel="1" x14ac:dyDescent="0.25">
      <c r="A110" s="171">
        <f t="shared" si="13"/>
        <v>69</v>
      </c>
      <c r="B110" s="163" t="s">
        <v>51</v>
      </c>
      <c r="C110" s="631"/>
      <c r="D110" s="261" t="s">
        <v>433</v>
      </c>
      <c r="E110" s="167">
        <f t="shared" si="9"/>
        <v>0</v>
      </c>
      <c r="F110" s="213">
        <f>ROUND(K110*0.83,6)*L110</f>
        <v>0</v>
      </c>
      <c r="G110" s="213">
        <f>ROUND(K110*0.85,6)*L110</f>
        <v>0</v>
      </c>
      <c r="H110" s="213">
        <f>ROUND(K110*0.9,6)*L110</f>
        <v>0</v>
      </c>
      <c r="I110" s="213">
        <f>K110*L110</f>
        <v>0</v>
      </c>
      <c r="J110" s="214" t="s">
        <v>31</v>
      </c>
      <c r="K110" s="169">
        <v>0.56000000000000005</v>
      </c>
      <c r="L110" s="170"/>
      <c r="M110" s="262"/>
    </row>
    <row r="111" spans="1:13" s="2" customFormat="1" ht="12.75" customHeight="1" outlineLevel="1" x14ac:dyDescent="0.25">
      <c r="A111" s="171">
        <f t="shared" si="13"/>
        <v>70</v>
      </c>
      <c r="B111" s="234" t="s">
        <v>12</v>
      </c>
      <c r="C111" s="631" t="s">
        <v>59</v>
      </c>
      <c r="D111" s="261" t="s">
        <v>519</v>
      </c>
      <c r="E111" s="167">
        <f t="shared" si="9"/>
        <v>0</v>
      </c>
      <c r="F111" s="213">
        <f>ROUND(K111*0.83,6)*L111</f>
        <v>0</v>
      </c>
      <c r="G111" s="213">
        <f>ROUND(K111*0.85,6)*L111</f>
        <v>0</v>
      </c>
      <c r="H111" s="213">
        <f>ROUND(K111*0.9,6)*L111</f>
        <v>0</v>
      </c>
      <c r="I111" s="213">
        <f>K111*L111</f>
        <v>0</v>
      </c>
      <c r="J111" s="214" t="s">
        <v>31</v>
      </c>
      <c r="K111" s="176">
        <v>0.32</v>
      </c>
      <c r="L111" s="177"/>
      <c r="M111" s="262" t="s">
        <v>199</v>
      </c>
    </row>
    <row r="112" spans="1:13" s="2" customFormat="1" ht="12.75" customHeight="1" outlineLevel="1" x14ac:dyDescent="0.25">
      <c r="A112" s="171">
        <f t="shared" si="13"/>
        <v>71</v>
      </c>
      <c r="B112" s="234" t="s">
        <v>12</v>
      </c>
      <c r="C112" s="631" t="s">
        <v>59</v>
      </c>
      <c r="D112" s="261" t="s">
        <v>227</v>
      </c>
      <c r="E112" s="167">
        <f t="shared" si="9"/>
        <v>0</v>
      </c>
      <c r="F112" s="213">
        <f t="shared" ref="F112:F115" si="17">ROUND(K112*0.83,6)*L112</f>
        <v>0</v>
      </c>
      <c r="G112" s="213">
        <f t="shared" ref="G112:G115" si="18">ROUND(K112*0.85,6)*L112</f>
        <v>0</v>
      </c>
      <c r="H112" s="213">
        <f t="shared" ref="H112:H115" si="19">ROUND(K112*0.9,6)*L112</f>
        <v>0</v>
      </c>
      <c r="I112" s="213">
        <f t="shared" ref="I112:I115" si="20">K112*L112</f>
        <v>0</v>
      </c>
      <c r="J112" s="214" t="s">
        <v>31</v>
      </c>
      <c r="K112" s="176">
        <v>0.43</v>
      </c>
      <c r="L112" s="177"/>
      <c r="M112" s="262"/>
    </row>
    <row r="113" spans="1:13" s="2" customFormat="1" ht="12.75" customHeight="1" outlineLevel="1" x14ac:dyDescent="0.25">
      <c r="A113" s="171">
        <f t="shared" si="13"/>
        <v>72</v>
      </c>
      <c r="B113" s="234" t="s">
        <v>12</v>
      </c>
      <c r="C113" s="631" t="s">
        <v>392</v>
      </c>
      <c r="D113" s="261" t="s">
        <v>228</v>
      </c>
      <c r="E113" s="167">
        <f t="shared" si="9"/>
        <v>0</v>
      </c>
      <c r="F113" s="213">
        <f t="shared" si="17"/>
        <v>0</v>
      </c>
      <c r="G113" s="213">
        <f t="shared" si="18"/>
        <v>0</v>
      </c>
      <c r="H113" s="213">
        <f t="shared" si="19"/>
        <v>0</v>
      </c>
      <c r="I113" s="213">
        <f t="shared" si="20"/>
        <v>0</v>
      </c>
      <c r="J113" s="214" t="s">
        <v>31</v>
      </c>
      <c r="K113" s="176">
        <v>0.51</v>
      </c>
      <c r="L113" s="177"/>
      <c r="M113" s="262"/>
    </row>
    <row r="114" spans="1:13" s="2" customFormat="1" ht="12.75" customHeight="1" outlineLevel="1" x14ac:dyDescent="0.25">
      <c r="A114" s="171">
        <f t="shared" si="13"/>
        <v>73</v>
      </c>
      <c r="B114" s="234" t="s">
        <v>12</v>
      </c>
      <c r="C114" s="631"/>
      <c r="D114" s="261" t="s">
        <v>229</v>
      </c>
      <c r="E114" s="167">
        <f t="shared" si="9"/>
        <v>0</v>
      </c>
      <c r="F114" s="213">
        <f t="shared" si="17"/>
        <v>0</v>
      </c>
      <c r="G114" s="213">
        <f t="shared" si="18"/>
        <v>0</v>
      </c>
      <c r="H114" s="213">
        <f t="shared" si="19"/>
        <v>0</v>
      </c>
      <c r="I114" s="213">
        <f t="shared" si="20"/>
        <v>0</v>
      </c>
      <c r="J114" s="214" t="s">
        <v>31</v>
      </c>
      <c r="K114" s="176">
        <v>0.43</v>
      </c>
      <c r="L114" s="177"/>
      <c r="M114" s="262"/>
    </row>
    <row r="115" spans="1:13" s="2" customFormat="1" ht="14.25" customHeight="1" outlineLevel="1" x14ac:dyDescent="0.25">
      <c r="A115" s="171">
        <f t="shared" si="13"/>
        <v>74</v>
      </c>
      <c r="B115" s="234" t="s">
        <v>12</v>
      </c>
      <c r="C115" s="631"/>
      <c r="D115" s="261" t="s">
        <v>230</v>
      </c>
      <c r="E115" s="167">
        <f t="shared" si="9"/>
        <v>0</v>
      </c>
      <c r="F115" s="213">
        <f t="shared" si="17"/>
        <v>0</v>
      </c>
      <c r="G115" s="213">
        <f t="shared" si="18"/>
        <v>0</v>
      </c>
      <c r="H115" s="213">
        <f t="shared" si="19"/>
        <v>0</v>
      </c>
      <c r="I115" s="213">
        <f t="shared" si="20"/>
        <v>0</v>
      </c>
      <c r="J115" s="214" t="s">
        <v>31</v>
      </c>
      <c r="K115" s="176">
        <v>0.42</v>
      </c>
      <c r="L115" s="177"/>
      <c r="M115" s="262"/>
    </row>
    <row r="116" spans="1:13" s="26" customFormat="1" ht="15" customHeight="1" outlineLevel="1" x14ac:dyDescent="0.25">
      <c r="A116" s="171">
        <f t="shared" si="13"/>
        <v>75</v>
      </c>
      <c r="B116" s="264" t="s">
        <v>12</v>
      </c>
      <c r="C116" s="631" t="s">
        <v>59</v>
      </c>
      <c r="D116" s="174" t="s">
        <v>517</v>
      </c>
      <c r="E116" s="167">
        <f t="shared" si="9"/>
        <v>0</v>
      </c>
      <c r="F116" s="167">
        <f t="shared" si="1"/>
        <v>0</v>
      </c>
      <c r="G116" s="167">
        <f t="shared" si="2"/>
        <v>0</v>
      </c>
      <c r="H116" s="167">
        <f t="shared" si="3"/>
        <v>0</v>
      </c>
      <c r="I116" s="167">
        <f t="shared" si="4"/>
        <v>0</v>
      </c>
      <c r="J116" s="168" t="s">
        <v>31</v>
      </c>
      <c r="K116" s="176">
        <v>0.53</v>
      </c>
      <c r="L116" s="177"/>
      <c r="M116" s="314"/>
    </row>
    <row r="117" spans="1:13" s="26" customFormat="1" ht="15" customHeight="1" outlineLevel="1" x14ac:dyDescent="0.25">
      <c r="A117" s="171">
        <f t="shared" si="13"/>
        <v>76</v>
      </c>
      <c r="B117" s="264" t="s">
        <v>12</v>
      </c>
      <c r="C117" s="633" t="s">
        <v>59</v>
      </c>
      <c r="D117" s="174" t="s">
        <v>518</v>
      </c>
      <c r="E117" s="167">
        <f t="shared" si="9"/>
        <v>0</v>
      </c>
      <c r="F117" s="167">
        <f>ROUND(K117*0.83,6)*L117</f>
        <v>0</v>
      </c>
      <c r="G117" s="167">
        <f>ROUND(K117*0.85,6)*L117</f>
        <v>0</v>
      </c>
      <c r="H117" s="167">
        <f>ROUND(K117*0.9,6)*L117</f>
        <v>0</v>
      </c>
      <c r="I117" s="167">
        <f>K117*L117</f>
        <v>0</v>
      </c>
      <c r="J117" s="168" t="s">
        <v>31</v>
      </c>
      <c r="K117" s="176">
        <v>0.41</v>
      </c>
      <c r="L117" s="177"/>
      <c r="M117" s="315"/>
    </row>
    <row r="118" spans="1:13" s="22" customFormat="1" ht="12.75" customHeight="1" outlineLevel="1" x14ac:dyDescent="0.25">
      <c r="A118" s="171">
        <f t="shared" si="13"/>
        <v>77</v>
      </c>
      <c r="B118" s="163" t="s">
        <v>51</v>
      </c>
      <c r="C118" s="631"/>
      <c r="D118" s="242" t="s">
        <v>520</v>
      </c>
      <c r="E118" s="167">
        <f t="shared" si="9"/>
        <v>0</v>
      </c>
      <c r="F118" s="167">
        <f>ROUND(K118*0.83,6)*L118</f>
        <v>0</v>
      </c>
      <c r="G118" s="167">
        <f>ROUND(K118*0.85,6)*L118</f>
        <v>0</v>
      </c>
      <c r="H118" s="167">
        <f>ROUND(K118*0.9,6)*L118</f>
        <v>0</v>
      </c>
      <c r="I118" s="167">
        <f>K118*L118</f>
        <v>0</v>
      </c>
      <c r="J118" s="168" t="s">
        <v>31</v>
      </c>
      <c r="K118" s="169">
        <v>0.43</v>
      </c>
      <c r="L118" s="170"/>
      <c r="M118" s="231"/>
    </row>
    <row r="119" spans="1:13" s="22" customFormat="1" ht="12.75" customHeight="1" outlineLevel="1" x14ac:dyDescent="0.25">
      <c r="A119" s="171">
        <f t="shared" si="13"/>
        <v>78</v>
      </c>
      <c r="B119" s="232" t="s">
        <v>12</v>
      </c>
      <c r="C119" s="631"/>
      <c r="D119" s="242" t="s">
        <v>225</v>
      </c>
      <c r="E119" s="167">
        <f t="shared" si="9"/>
        <v>0</v>
      </c>
      <c r="F119" s="167">
        <f t="shared" si="1"/>
        <v>0</v>
      </c>
      <c r="G119" s="167">
        <f t="shared" si="2"/>
        <v>0</v>
      </c>
      <c r="H119" s="167">
        <f t="shared" si="3"/>
        <v>0</v>
      </c>
      <c r="I119" s="167">
        <f t="shared" si="4"/>
        <v>0</v>
      </c>
      <c r="J119" s="168" t="s">
        <v>31</v>
      </c>
      <c r="K119" s="169">
        <v>0.41</v>
      </c>
      <c r="L119" s="170"/>
      <c r="M119" s="262"/>
    </row>
    <row r="120" spans="1:13" s="22" customFormat="1" ht="12.75" customHeight="1" outlineLevel="1" x14ac:dyDescent="0.25">
      <c r="A120" s="171">
        <f t="shared" si="13"/>
        <v>79</v>
      </c>
      <c r="B120" s="163" t="s">
        <v>51</v>
      </c>
      <c r="C120" s="634"/>
      <c r="D120" s="266" t="s">
        <v>357</v>
      </c>
      <c r="E120" s="167">
        <f t="shared" si="9"/>
        <v>0</v>
      </c>
      <c r="F120" s="167">
        <f>ROUND(K120*0.83,6)*L120</f>
        <v>0</v>
      </c>
      <c r="G120" s="167">
        <f>ROUND(K120*0.85,6)*L120</f>
        <v>0</v>
      </c>
      <c r="H120" s="167">
        <f>ROUND(K120*0.9,6)*L120</f>
        <v>0</v>
      </c>
      <c r="I120" s="167">
        <f>K120*L120</f>
        <v>0</v>
      </c>
      <c r="J120" s="168" t="s">
        <v>31</v>
      </c>
      <c r="K120" s="215">
        <v>0.43</v>
      </c>
      <c r="L120" s="216"/>
      <c r="M120" s="316"/>
    </row>
    <row r="121" spans="1:13" s="40" customFormat="1" ht="15" customHeight="1" thickBot="1" x14ac:dyDescent="0.3">
      <c r="A121" s="171">
        <f t="shared" si="13"/>
        <v>80</v>
      </c>
      <c r="B121" s="317" t="s">
        <v>12</v>
      </c>
      <c r="C121" s="634"/>
      <c r="D121" s="211" t="s">
        <v>356</v>
      </c>
      <c r="E121" s="167">
        <f t="shared" si="9"/>
        <v>0</v>
      </c>
      <c r="F121" s="167">
        <f>ROUND(K121*0.83,6)*L121</f>
        <v>0</v>
      </c>
      <c r="G121" s="167">
        <f>ROUND(K121*0.85,6)*L121</f>
        <v>0</v>
      </c>
      <c r="H121" s="167">
        <f>ROUND(K121*0.9,6)*L121</f>
        <v>0</v>
      </c>
      <c r="I121" s="167">
        <f>K121*L121</f>
        <v>0</v>
      </c>
      <c r="J121" s="168" t="s">
        <v>31</v>
      </c>
      <c r="K121" s="215">
        <v>0.43</v>
      </c>
      <c r="L121" s="216"/>
      <c r="M121" s="217"/>
    </row>
    <row r="122" spans="1:13" s="26" customFormat="1" ht="11.25" customHeight="1" outlineLevel="1" thickBot="1" x14ac:dyDescent="0.3">
      <c r="A122" s="10"/>
      <c r="B122" s="70"/>
      <c r="C122" s="637"/>
      <c r="D122" s="53" t="s">
        <v>26</v>
      </c>
      <c r="E122" s="63"/>
      <c r="F122" s="63"/>
      <c r="G122" s="63"/>
      <c r="H122" s="63"/>
      <c r="I122" s="63"/>
      <c r="J122" s="58"/>
      <c r="K122" s="57"/>
      <c r="L122" s="81"/>
      <c r="M122" s="92"/>
    </row>
    <row r="123" spans="1:13" s="2" customFormat="1" ht="13.5" customHeight="1" outlineLevel="1" thickBot="1" x14ac:dyDescent="0.25">
      <c r="A123" s="23"/>
      <c r="B123" s="36"/>
      <c r="C123" s="640"/>
      <c r="D123" s="17" t="s">
        <v>43</v>
      </c>
      <c r="E123" s="66"/>
      <c r="F123" s="66"/>
      <c r="G123" s="66"/>
      <c r="H123" s="66"/>
      <c r="I123" s="66"/>
      <c r="J123" s="24"/>
      <c r="K123" s="25"/>
      <c r="L123" s="82"/>
      <c r="M123" s="93"/>
    </row>
    <row r="124" spans="1:13" ht="13.5" customHeight="1" outlineLevel="1" x14ac:dyDescent="0.2">
      <c r="A124" s="185">
        <f>A121+1</f>
        <v>81</v>
      </c>
      <c r="B124" s="186" t="s">
        <v>51</v>
      </c>
      <c r="C124" s="641" t="s">
        <v>59</v>
      </c>
      <c r="D124" s="320" t="s">
        <v>422</v>
      </c>
      <c r="E124" s="189">
        <f t="shared" si="9"/>
        <v>0</v>
      </c>
      <c r="F124" s="190">
        <f t="shared" si="1"/>
        <v>0</v>
      </c>
      <c r="G124" s="190">
        <f t="shared" si="2"/>
        <v>0</v>
      </c>
      <c r="H124" s="190">
        <f t="shared" si="3"/>
        <v>0</v>
      </c>
      <c r="I124" s="190">
        <f t="shared" si="4"/>
        <v>0</v>
      </c>
      <c r="J124" s="191" t="s">
        <v>31</v>
      </c>
      <c r="K124" s="192">
        <v>0.43</v>
      </c>
      <c r="L124" s="321"/>
      <c r="M124" s="322"/>
    </row>
    <row r="125" spans="1:13" ht="13.5" customHeight="1" outlineLevel="1" x14ac:dyDescent="0.2">
      <c r="A125" s="185">
        <f t="shared" ref="A125:A127" si="21">A124+1</f>
        <v>82</v>
      </c>
      <c r="B125" s="306" t="s">
        <v>12</v>
      </c>
      <c r="C125" s="641" t="s">
        <v>490</v>
      </c>
      <c r="D125" s="323" t="s">
        <v>232</v>
      </c>
      <c r="E125" s="189">
        <f t="shared" si="9"/>
        <v>0</v>
      </c>
      <c r="F125" s="190">
        <f t="shared" si="1"/>
        <v>0</v>
      </c>
      <c r="G125" s="190">
        <f>ROUND(K124*0.85,6)*L124</f>
        <v>0</v>
      </c>
      <c r="H125" s="190">
        <f t="shared" si="3"/>
        <v>0</v>
      </c>
      <c r="I125" s="190">
        <f t="shared" si="4"/>
        <v>0</v>
      </c>
      <c r="J125" s="191" t="s">
        <v>31</v>
      </c>
      <c r="K125" s="223">
        <v>0.51</v>
      </c>
      <c r="L125" s="321"/>
      <c r="M125" s="324" t="s">
        <v>199</v>
      </c>
    </row>
    <row r="126" spans="1:13" s="26" customFormat="1" ht="13.5" customHeight="1" outlineLevel="1" x14ac:dyDescent="0.2">
      <c r="A126" s="185">
        <f t="shared" si="21"/>
        <v>83</v>
      </c>
      <c r="B126" s="306" t="s">
        <v>12</v>
      </c>
      <c r="C126" s="641" t="s">
        <v>58</v>
      </c>
      <c r="D126" s="323" t="s">
        <v>231</v>
      </c>
      <c r="E126" s="189">
        <f t="shared" si="9"/>
        <v>0</v>
      </c>
      <c r="F126" s="190">
        <f t="shared" si="1"/>
        <v>0</v>
      </c>
      <c r="G126" s="190">
        <f t="shared" si="2"/>
        <v>0</v>
      </c>
      <c r="H126" s="190">
        <f t="shared" si="3"/>
        <v>0</v>
      </c>
      <c r="I126" s="190">
        <f t="shared" si="4"/>
        <v>0</v>
      </c>
      <c r="J126" s="191" t="s">
        <v>31</v>
      </c>
      <c r="K126" s="223">
        <v>0.42</v>
      </c>
      <c r="L126" s="321"/>
      <c r="M126" s="325"/>
    </row>
    <row r="127" spans="1:13" s="26" customFormat="1" ht="13.5" customHeight="1" outlineLevel="1" thickBot="1" x14ac:dyDescent="0.25">
      <c r="A127" s="185">
        <f t="shared" si="21"/>
        <v>84</v>
      </c>
      <c r="B127" s="186" t="s">
        <v>51</v>
      </c>
      <c r="C127" s="641"/>
      <c r="D127" s="323" t="s">
        <v>649</v>
      </c>
      <c r="E127" s="189">
        <f t="shared" si="9"/>
        <v>0</v>
      </c>
      <c r="F127" s="190">
        <f t="shared" si="1"/>
        <v>0</v>
      </c>
      <c r="G127" s="190">
        <f t="shared" si="2"/>
        <v>0</v>
      </c>
      <c r="H127" s="190">
        <f t="shared" si="3"/>
        <v>0</v>
      </c>
      <c r="I127" s="190">
        <f t="shared" si="4"/>
        <v>0</v>
      </c>
      <c r="J127" s="191" t="s">
        <v>31</v>
      </c>
      <c r="K127" s="223">
        <v>0.46</v>
      </c>
      <c r="L127" s="321"/>
      <c r="M127" s="325"/>
    </row>
    <row r="128" spans="1:13" s="26" customFormat="1" ht="14.25" customHeight="1" outlineLevel="1" thickBot="1" x14ac:dyDescent="0.25">
      <c r="A128" s="23"/>
      <c r="B128" s="36"/>
      <c r="C128" s="640"/>
      <c r="D128" s="17" t="s">
        <v>44</v>
      </c>
      <c r="E128" s="66"/>
      <c r="F128" s="66"/>
      <c r="G128" s="66"/>
      <c r="H128" s="66"/>
      <c r="I128" s="66"/>
      <c r="J128" s="24"/>
      <c r="K128" s="25"/>
      <c r="L128" s="82"/>
      <c r="M128" s="93"/>
    </row>
    <row r="129" spans="1:13" s="32" customFormat="1" ht="14.25" customHeight="1" outlineLevel="1" x14ac:dyDescent="0.25">
      <c r="A129" s="162">
        <f>A127+1</f>
        <v>85</v>
      </c>
      <c r="B129" s="226" t="s">
        <v>51</v>
      </c>
      <c r="C129" s="633"/>
      <c r="D129" s="327" t="s">
        <v>435</v>
      </c>
      <c r="E129" s="166">
        <f t="shared" si="9"/>
        <v>0</v>
      </c>
      <c r="F129" s="166">
        <f t="shared" si="1"/>
        <v>0</v>
      </c>
      <c r="G129" s="166">
        <f t="shared" si="2"/>
        <v>0</v>
      </c>
      <c r="H129" s="166">
        <f t="shared" si="3"/>
        <v>0</v>
      </c>
      <c r="I129" s="166">
        <f t="shared" si="4"/>
        <v>0</v>
      </c>
      <c r="J129" s="175" t="s">
        <v>31</v>
      </c>
      <c r="K129" s="176">
        <v>0.53</v>
      </c>
      <c r="L129" s="177"/>
      <c r="M129" s="588" t="s">
        <v>199</v>
      </c>
    </row>
    <row r="130" spans="1:13" s="32" customFormat="1" ht="14.25" customHeight="1" outlineLevel="1" x14ac:dyDescent="0.25">
      <c r="A130" s="162">
        <f t="shared" ref="A130:A134" si="22">A129+1</f>
        <v>86</v>
      </c>
      <c r="B130" s="234" t="s">
        <v>12</v>
      </c>
      <c r="C130" s="633" t="s">
        <v>392</v>
      </c>
      <c r="D130" s="327" t="s">
        <v>124</v>
      </c>
      <c r="E130" s="166">
        <f t="shared" si="9"/>
        <v>0</v>
      </c>
      <c r="F130" s="166">
        <f t="shared" si="1"/>
        <v>0</v>
      </c>
      <c r="G130" s="166">
        <f t="shared" si="2"/>
        <v>0</v>
      </c>
      <c r="H130" s="166">
        <f t="shared" si="3"/>
        <v>0</v>
      </c>
      <c r="I130" s="166">
        <f t="shared" si="4"/>
        <v>0</v>
      </c>
      <c r="J130" s="175" t="s">
        <v>31</v>
      </c>
      <c r="K130" s="176">
        <v>0.42</v>
      </c>
      <c r="L130" s="177"/>
      <c r="M130" s="269"/>
    </row>
    <row r="131" spans="1:13" s="2" customFormat="1" ht="14.25" customHeight="1" outlineLevel="1" x14ac:dyDescent="0.25">
      <c r="A131" s="162">
        <f t="shared" si="22"/>
        <v>87</v>
      </c>
      <c r="B131" s="234" t="s">
        <v>12</v>
      </c>
      <c r="C131" s="633"/>
      <c r="D131" s="327" t="s">
        <v>390</v>
      </c>
      <c r="E131" s="166">
        <f t="shared" si="9"/>
        <v>0</v>
      </c>
      <c r="F131" s="166">
        <f t="shared" si="1"/>
        <v>0</v>
      </c>
      <c r="G131" s="166">
        <f t="shared" si="2"/>
        <v>0</v>
      </c>
      <c r="H131" s="166">
        <f t="shared" si="3"/>
        <v>0</v>
      </c>
      <c r="I131" s="166">
        <f t="shared" si="4"/>
        <v>0</v>
      </c>
      <c r="J131" s="175" t="s">
        <v>31</v>
      </c>
      <c r="K131" s="176">
        <v>0.43</v>
      </c>
      <c r="L131" s="177"/>
      <c r="M131" s="178" t="s">
        <v>199</v>
      </c>
    </row>
    <row r="132" spans="1:13" s="2" customFormat="1" ht="14.25" customHeight="1" outlineLevel="1" x14ac:dyDescent="0.25">
      <c r="A132" s="162">
        <f t="shared" si="22"/>
        <v>88</v>
      </c>
      <c r="B132" s="328" t="s">
        <v>51</v>
      </c>
      <c r="C132" s="634" t="s">
        <v>59</v>
      </c>
      <c r="D132" s="329" t="s">
        <v>71</v>
      </c>
      <c r="E132" s="166">
        <f t="shared" si="9"/>
        <v>0</v>
      </c>
      <c r="F132" s="213">
        <f t="shared" si="1"/>
        <v>0</v>
      </c>
      <c r="G132" s="213">
        <f t="shared" si="2"/>
        <v>0</v>
      </c>
      <c r="H132" s="166">
        <f t="shared" ref="H132:H133" si="23">ROUND(K132*0.9,6)*L132</f>
        <v>0</v>
      </c>
      <c r="I132" s="213">
        <f t="shared" si="4"/>
        <v>0</v>
      </c>
      <c r="J132" s="214" t="s">
        <v>31</v>
      </c>
      <c r="K132" s="169">
        <v>0.52</v>
      </c>
      <c r="L132" s="170"/>
      <c r="M132" s="231"/>
    </row>
    <row r="133" spans="1:13" s="2" customFormat="1" ht="14.25" customHeight="1" outlineLevel="1" x14ac:dyDescent="0.25">
      <c r="A133" s="162">
        <f t="shared" si="22"/>
        <v>89</v>
      </c>
      <c r="B133" s="317" t="s">
        <v>12</v>
      </c>
      <c r="C133" s="634" t="s">
        <v>59</v>
      </c>
      <c r="D133" s="329" t="s">
        <v>391</v>
      </c>
      <c r="E133" s="166">
        <f t="shared" si="9"/>
        <v>0</v>
      </c>
      <c r="F133" s="213">
        <f t="shared" si="1"/>
        <v>0</v>
      </c>
      <c r="G133" s="213">
        <f t="shared" si="2"/>
        <v>0</v>
      </c>
      <c r="H133" s="166">
        <f t="shared" si="23"/>
        <v>0</v>
      </c>
      <c r="I133" s="213">
        <f t="shared" si="4"/>
        <v>0</v>
      </c>
      <c r="J133" s="214" t="s">
        <v>31</v>
      </c>
      <c r="K133" s="215">
        <v>0.44</v>
      </c>
      <c r="L133" s="170"/>
      <c r="M133" s="316"/>
    </row>
    <row r="134" spans="1:13" s="2" customFormat="1" ht="14.25" customHeight="1" outlineLevel="1" thickBot="1" x14ac:dyDescent="0.3">
      <c r="A134" s="162">
        <f t="shared" si="22"/>
        <v>90</v>
      </c>
      <c r="B134" s="317" t="s">
        <v>12</v>
      </c>
      <c r="C134" s="634" t="s">
        <v>58</v>
      </c>
      <c r="D134" s="329" t="s">
        <v>72</v>
      </c>
      <c r="E134" s="166">
        <f t="shared" si="9"/>
        <v>0</v>
      </c>
      <c r="F134" s="213">
        <f t="shared" si="1"/>
        <v>0</v>
      </c>
      <c r="G134" s="213">
        <f t="shared" si="2"/>
        <v>0</v>
      </c>
      <c r="H134" s="213">
        <f>ROUND(K132*0.9,6)*L132</f>
        <v>0</v>
      </c>
      <c r="I134" s="213">
        <f t="shared" si="4"/>
        <v>0</v>
      </c>
      <c r="J134" s="214" t="s">
        <v>31</v>
      </c>
      <c r="K134" s="215">
        <v>0.41</v>
      </c>
      <c r="L134" s="170"/>
      <c r="M134" s="316"/>
    </row>
    <row r="135" spans="1:13" s="26" customFormat="1" ht="14.25" customHeight="1" outlineLevel="1" thickBot="1" x14ac:dyDescent="0.25">
      <c r="A135" s="23"/>
      <c r="B135" s="36"/>
      <c r="C135" s="640"/>
      <c r="D135" s="17" t="s">
        <v>45</v>
      </c>
      <c r="E135" s="66"/>
      <c r="F135" s="66"/>
      <c r="G135" s="66"/>
      <c r="H135" s="66"/>
      <c r="I135" s="66"/>
      <c r="J135" s="24"/>
      <c r="K135" s="25"/>
      <c r="L135" s="82"/>
      <c r="M135" s="93"/>
    </row>
    <row r="136" spans="1:13" s="2" customFormat="1" ht="14.25" customHeight="1" outlineLevel="1" x14ac:dyDescent="0.25">
      <c r="A136" s="185">
        <f>A134+1</f>
        <v>91</v>
      </c>
      <c r="B136" s="250" t="s">
        <v>12</v>
      </c>
      <c r="C136" s="635" t="s">
        <v>55</v>
      </c>
      <c r="D136" s="196" t="s">
        <v>73</v>
      </c>
      <c r="E136" s="189">
        <f t="shared" si="9"/>
        <v>0</v>
      </c>
      <c r="F136" s="189">
        <f t="shared" si="1"/>
        <v>0</v>
      </c>
      <c r="G136" s="189">
        <f t="shared" si="2"/>
        <v>0</v>
      </c>
      <c r="H136" s="189">
        <f t="shared" si="3"/>
        <v>0</v>
      </c>
      <c r="I136" s="189">
        <f t="shared" si="4"/>
        <v>0</v>
      </c>
      <c r="J136" s="197" t="s">
        <v>31</v>
      </c>
      <c r="K136" s="192">
        <v>0.42</v>
      </c>
      <c r="L136" s="193"/>
      <c r="M136" s="281"/>
    </row>
    <row r="137" spans="1:13" s="2" customFormat="1" ht="14.25" customHeight="1" outlineLevel="1" x14ac:dyDescent="0.25">
      <c r="A137" s="185">
        <f t="shared" ref="A137:A139" si="24">A136+1</f>
        <v>92</v>
      </c>
      <c r="B137" s="186" t="s">
        <v>51</v>
      </c>
      <c r="C137" s="635" t="s">
        <v>59</v>
      </c>
      <c r="D137" s="320" t="s">
        <v>359</v>
      </c>
      <c r="E137" s="189">
        <f t="shared" si="9"/>
        <v>0</v>
      </c>
      <c r="F137" s="190">
        <f t="shared" si="1"/>
        <v>0</v>
      </c>
      <c r="G137" s="190">
        <f t="shared" si="2"/>
        <v>0</v>
      </c>
      <c r="H137" s="190">
        <f t="shared" si="3"/>
        <v>0</v>
      </c>
      <c r="I137" s="190">
        <f t="shared" si="4"/>
        <v>0</v>
      </c>
      <c r="J137" s="191" t="s">
        <v>31</v>
      </c>
      <c r="K137" s="192">
        <v>0.52</v>
      </c>
      <c r="L137" s="193"/>
      <c r="M137" s="253"/>
    </row>
    <row r="138" spans="1:13" s="9" customFormat="1" ht="15.75" outlineLevel="1" x14ac:dyDescent="0.25">
      <c r="A138" s="185">
        <f t="shared" si="24"/>
        <v>93</v>
      </c>
      <c r="B138" s="306" t="s">
        <v>12</v>
      </c>
      <c r="C138" s="635" t="s">
        <v>522</v>
      </c>
      <c r="D138" s="292" t="s">
        <v>234</v>
      </c>
      <c r="E138" s="189">
        <f t="shared" si="9"/>
        <v>0</v>
      </c>
      <c r="F138" s="190">
        <f t="shared" si="1"/>
        <v>0</v>
      </c>
      <c r="G138" s="190">
        <f t="shared" si="2"/>
        <v>0</v>
      </c>
      <c r="H138" s="190">
        <f t="shared" si="3"/>
        <v>0</v>
      </c>
      <c r="I138" s="190">
        <f t="shared" si="4"/>
        <v>0</v>
      </c>
      <c r="J138" s="191" t="s">
        <v>31</v>
      </c>
      <c r="K138" s="223">
        <v>0.41</v>
      </c>
      <c r="L138" s="193"/>
      <c r="M138" s="305"/>
    </row>
    <row r="139" spans="1:13" s="2" customFormat="1" ht="14.25" customHeight="1" outlineLevel="1" thickBot="1" x14ac:dyDescent="0.3">
      <c r="A139" s="185">
        <f t="shared" si="24"/>
        <v>94</v>
      </c>
      <c r="B139" s="326" t="s">
        <v>51</v>
      </c>
      <c r="C139" s="642" t="s">
        <v>62</v>
      </c>
      <c r="D139" s="292" t="s">
        <v>74</v>
      </c>
      <c r="E139" s="189">
        <f t="shared" si="9"/>
        <v>0</v>
      </c>
      <c r="F139" s="221">
        <f t="shared" si="1"/>
        <v>0</v>
      </c>
      <c r="G139" s="221">
        <f t="shared" si="2"/>
        <v>0</v>
      </c>
      <c r="H139" s="221">
        <f t="shared" si="3"/>
        <v>0</v>
      </c>
      <c r="I139" s="221">
        <f t="shared" si="4"/>
        <v>0</v>
      </c>
      <c r="J139" s="222" t="s">
        <v>31</v>
      </c>
      <c r="K139" s="223">
        <v>0.43</v>
      </c>
      <c r="L139" s="206"/>
      <c r="M139" s="225"/>
    </row>
    <row r="140" spans="1:13" s="4" customFormat="1" ht="14.25" customHeight="1" outlineLevel="1" thickBot="1" x14ac:dyDescent="0.25">
      <c r="A140" s="23"/>
      <c r="B140" s="36"/>
      <c r="C140" s="640"/>
      <c r="D140" s="17" t="s">
        <v>97</v>
      </c>
      <c r="E140" s="66"/>
      <c r="F140" s="66"/>
      <c r="G140" s="66"/>
      <c r="H140" s="66"/>
      <c r="I140" s="66"/>
      <c r="J140" s="24"/>
      <c r="K140" s="25"/>
      <c r="L140" s="82"/>
      <c r="M140" s="93"/>
    </row>
    <row r="141" spans="1:13" s="4" customFormat="1" ht="14.25" customHeight="1" outlineLevel="1" x14ac:dyDescent="0.25">
      <c r="A141" s="208">
        <f>A139+1</f>
        <v>95</v>
      </c>
      <c r="B141" s="308" t="s">
        <v>12</v>
      </c>
      <c r="C141" s="643" t="s">
        <v>61</v>
      </c>
      <c r="D141" s="334" t="s">
        <v>235</v>
      </c>
      <c r="E141" s="335">
        <f t="shared" si="9"/>
        <v>0</v>
      </c>
      <c r="F141" s="335">
        <f t="shared" si="1"/>
        <v>0</v>
      </c>
      <c r="G141" s="335">
        <f t="shared" si="2"/>
        <v>0</v>
      </c>
      <c r="H141" s="335">
        <f t="shared" si="3"/>
        <v>0</v>
      </c>
      <c r="I141" s="335">
        <f t="shared" si="4"/>
        <v>0</v>
      </c>
      <c r="J141" s="336" t="s">
        <v>31</v>
      </c>
      <c r="K141" s="337">
        <v>0.51</v>
      </c>
      <c r="L141" s="177"/>
      <c r="M141" s="338"/>
    </row>
    <row r="142" spans="1:13" s="4" customFormat="1" ht="14.25" customHeight="1" outlineLevel="1" x14ac:dyDescent="0.25">
      <c r="A142" s="162">
        <f>A141+1</f>
        <v>96</v>
      </c>
      <c r="B142" s="232" t="s">
        <v>12</v>
      </c>
      <c r="C142" s="631" t="s">
        <v>392</v>
      </c>
      <c r="D142" s="266" t="s">
        <v>236</v>
      </c>
      <c r="E142" s="167">
        <f t="shared" si="9"/>
        <v>0</v>
      </c>
      <c r="F142" s="167">
        <f t="shared" si="1"/>
        <v>0</v>
      </c>
      <c r="G142" s="167">
        <f t="shared" si="2"/>
        <v>0</v>
      </c>
      <c r="H142" s="167">
        <f t="shared" si="3"/>
        <v>0</v>
      </c>
      <c r="I142" s="167">
        <f t="shared" si="4"/>
        <v>0</v>
      </c>
      <c r="J142" s="168" t="s">
        <v>31</v>
      </c>
      <c r="K142" s="169">
        <v>0.65</v>
      </c>
      <c r="L142" s="170"/>
      <c r="M142" s="339"/>
    </row>
    <row r="143" spans="1:13" s="4" customFormat="1" ht="14.25" customHeight="1" outlineLevel="1" x14ac:dyDescent="0.25">
      <c r="A143" s="171">
        <f t="shared" ref="A143:A146" si="25">A142+1</f>
        <v>97</v>
      </c>
      <c r="B143" s="232" t="s">
        <v>12</v>
      </c>
      <c r="C143" s="631"/>
      <c r="D143" s="266" t="s">
        <v>237</v>
      </c>
      <c r="E143" s="167">
        <f t="shared" si="9"/>
        <v>0</v>
      </c>
      <c r="F143" s="167">
        <f t="shared" si="1"/>
        <v>0</v>
      </c>
      <c r="G143" s="167">
        <f t="shared" si="2"/>
        <v>0</v>
      </c>
      <c r="H143" s="167">
        <f t="shared" si="3"/>
        <v>0</v>
      </c>
      <c r="I143" s="167">
        <f t="shared" si="4"/>
        <v>0</v>
      </c>
      <c r="J143" s="168" t="s">
        <v>31</v>
      </c>
      <c r="K143" s="169">
        <v>0.72</v>
      </c>
      <c r="L143" s="170"/>
      <c r="M143" s="178"/>
    </row>
    <row r="144" spans="1:13" s="4" customFormat="1" ht="14.25" customHeight="1" outlineLevel="1" x14ac:dyDescent="0.25">
      <c r="A144" s="171">
        <f t="shared" si="25"/>
        <v>98</v>
      </c>
      <c r="B144" s="232" t="s">
        <v>12</v>
      </c>
      <c r="C144" s="631"/>
      <c r="D144" s="266" t="s">
        <v>238</v>
      </c>
      <c r="E144" s="167">
        <f t="shared" si="9"/>
        <v>0</v>
      </c>
      <c r="F144" s="167">
        <f t="shared" si="1"/>
        <v>0</v>
      </c>
      <c r="G144" s="167">
        <f t="shared" si="2"/>
        <v>0</v>
      </c>
      <c r="H144" s="167">
        <f t="shared" si="3"/>
        <v>0</v>
      </c>
      <c r="I144" s="167">
        <f t="shared" si="4"/>
        <v>0</v>
      </c>
      <c r="J144" s="168" t="s">
        <v>31</v>
      </c>
      <c r="K144" s="169">
        <v>0.41</v>
      </c>
      <c r="L144" s="170"/>
      <c r="M144" s="178"/>
    </row>
    <row r="145" spans="1:13" s="4" customFormat="1" ht="14.25" customHeight="1" outlineLevel="1" x14ac:dyDescent="0.25">
      <c r="A145" s="171">
        <f t="shared" si="25"/>
        <v>99</v>
      </c>
      <c r="B145" s="232" t="s">
        <v>12</v>
      </c>
      <c r="C145" s="631" t="s">
        <v>61</v>
      </c>
      <c r="D145" s="266" t="s">
        <v>521</v>
      </c>
      <c r="E145" s="167">
        <f t="shared" si="9"/>
        <v>0</v>
      </c>
      <c r="F145" s="167">
        <f t="shared" si="1"/>
        <v>0</v>
      </c>
      <c r="G145" s="167">
        <f t="shared" si="2"/>
        <v>0</v>
      </c>
      <c r="H145" s="167">
        <f t="shared" si="3"/>
        <v>0</v>
      </c>
      <c r="I145" s="167">
        <f t="shared" si="4"/>
        <v>0</v>
      </c>
      <c r="J145" s="168" t="s">
        <v>31</v>
      </c>
      <c r="K145" s="169">
        <v>0.51</v>
      </c>
      <c r="L145" s="170"/>
      <c r="M145" s="178" t="s">
        <v>199</v>
      </c>
    </row>
    <row r="146" spans="1:13" s="4" customFormat="1" ht="14.25" customHeight="1" outlineLevel="1" x14ac:dyDescent="0.25">
      <c r="A146" s="171">
        <f t="shared" si="25"/>
        <v>100</v>
      </c>
      <c r="B146" s="232" t="s">
        <v>12</v>
      </c>
      <c r="C146" s="631"/>
      <c r="D146" s="266" t="s">
        <v>239</v>
      </c>
      <c r="E146" s="167">
        <f t="shared" si="9"/>
        <v>0</v>
      </c>
      <c r="F146" s="167">
        <f t="shared" si="1"/>
        <v>0</v>
      </c>
      <c r="G146" s="167">
        <f t="shared" si="2"/>
        <v>0</v>
      </c>
      <c r="H146" s="167">
        <f t="shared" si="3"/>
        <v>0</v>
      </c>
      <c r="I146" s="167">
        <f t="shared" si="4"/>
        <v>0</v>
      </c>
      <c r="J146" s="168" t="s">
        <v>31</v>
      </c>
      <c r="K146" s="169">
        <v>0.43</v>
      </c>
      <c r="L146" s="170"/>
      <c r="M146" s="178"/>
    </row>
    <row r="147" spans="1:13" s="4" customFormat="1" ht="14.25" customHeight="1" outlineLevel="1" x14ac:dyDescent="0.25">
      <c r="A147" s="171">
        <f t="shared" ref="A147:A149" si="26">A146+1</f>
        <v>101</v>
      </c>
      <c r="B147" s="234" t="s">
        <v>12</v>
      </c>
      <c r="C147" s="633" t="s">
        <v>59</v>
      </c>
      <c r="D147" s="266" t="s">
        <v>240</v>
      </c>
      <c r="E147" s="167">
        <f t="shared" si="9"/>
        <v>0</v>
      </c>
      <c r="F147" s="167">
        <f t="shared" si="1"/>
        <v>0</v>
      </c>
      <c r="G147" s="167">
        <f t="shared" si="2"/>
        <v>0</v>
      </c>
      <c r="H147" s="167">
        <f t="shared" si="3"/>
        <v>0</v>
      </c>
      <c r="I147" s="167">
        <f t="shared" si="4"/>
        <v>0</v>
      </c>
      <c r="J147" s="168" t="s">
        <v>31</v>
      </c>
      <c r="K147" s="169">
        <v>0.53</v>
      </c>
      <c r="L147" s="170"/>
      <c r="M147" s="178"/>
    </row>
    <row r="148" spans="1:13" s="4" customFormat="1" ht="14.25" customHeight="1" outlineLevel="1" x14ac:dyDescent="0.25">
      <c r="A148" s="171">
        <f t="shared" si="26"/>
        <v>102</v>
      </c>
      <c r="B148" s="340" t="s">
        <v>51</v>
      </c>
      <c r="C148" s="633" t="s">
        <v>59</v>
      </c>
      <c r="D148" s="174" t="s">
        <v>233</v>
      </c>
      <c r="E148" s="167">
        <f t="shared" si="9"/>
        <v>0</v>
      </c>
      <c r="F148" s="166">
        <f t="shared" si="1"/>
        <v>0</v>
      </c>
      <c r="G148" s="166">
        <f t="shared" si="2"/>
        <v>0</v>
      </c>
      <c r="H148" s="166">
        <f t="shared" si="3"/>
        <v>0</v>
      </c>
      <c r="I148" s="166">
        <f t="shared" si="4"/>
        <v>0</v>
      </c>
      <c r="J148" s="175" t="s">
        <v>31</v>
      </c>
      <c r="K148" s="176">
        <v>0.43</v>
      </c>
      <c r="L148" s="177"/>
      <c r="M148" s="209"/>
    </row>
    <row r="149" spans="1:13" s="2" customFormat="1" ht="15" customHeight="1" thickBot="1" x14ac:dyDescent="0.3">
      <c r="A149" s="162">
        <f t="shared" si="26"/>
        <v>103</v>
      </c>
      <c r="B149" s="341" t="s">
        <v>51</v>
      </c>
      <c r="C149" s="644" t="s">
        <v>63</v>
      </c>
      <c r="D149" s="180" t="s">
        <v>75</v>
      </c>
      <c r="E149" s="166">
        <f t="shared" si="9"/>
        <v>0</v>
      </c>
      <c r="F149" s="181">
        <f t="shared" si="1"/>
        <v>0</v>
      </c>
      <c r="G149" s="181">
        <f t="shared" si="2"/>
        <v>0</v>
      </c>
      <c r="H149" s="181">
        <f t="shared" si="3"/>
        <v>0</v>
      </c>
      <c r="I149" s="181">
        <f t="shared" si="4"/>
        <v>0</v>
      </c>
      <c r="J149" s="182" t="s">
        <v>31</v>
      </c>
      <c r="K149" s="183">
        <v>0.43</v>
      </c>
      <c r="L149" s="184"/>
      <c r="M149" s="342"/>
    </row>
    <row r="150" spans="1:13" s="4" customFormat="1" ht="15" customHeight="1" outlineLevel="1" thickBot="1" x14ac:dyDescent="0.3">
      <c r="A150" s="10"/>
      <c r="B150" s="70"/>
      <c r="C150" s="637"/>
      <c r="D150" s="53" t="s">
        <v>25</v>
      </c>
      <c r="E150" s="63"/>
      <c r="F150" s="63"/>
      <c r="G150" s="63"/>
      <c r="H150" s="63"/>
      <c r="I150" s="63"/>
      <c r="J150" s="56"/>
      <c r="K150" s="57"/>
      <c r="L150" s="81"/>
      <c r="M150" s="92"/>
    </row>
    <row r="151" spans="1:13" s="4" customFormat="1" ht="15" customHeight="1" outlineLevel="1" x14ac:dyDescent="0.25">
      <c r="A151" s="185">
        <f>A149+1</f>
        <v>104</v>
      </c>
      <c r="B151" s="302" t="s">
        <v>51</v>
      </c>
      <c r="C151" s="632" t="s">
        <v>60</v>
      </c>
      <c r="D151" s="196" t="s">
        <v>366</v>
      </c>
      <c r="E151" s="189">
        <f t="shared" si="9"/>
        <v>0</v>
      </c>
      <c r="F151" s="189">
        <f t="shared" si="1"/>
        <v>0</v>
      </c>
      <c r="G151" s="189">
        <f t="shared" si="2"/>
        <v>0</v>
      </c>
      <c r="H151" s="189">
        <f t="shared" si="3"/>
        <v>0</v>
      </c>
      <c r="I151" s="189">
        <f t="shared" si="4"/>
        <v>0</v>
      </c>
      <c r="J151" s="197" t="s">
        <v>31</v>
      </c>
      <c r="K151" s="198">
        <v>0.52</v>
      </c>
      <c r="L151" s="199"/>
      <c r="M151" s="219"/>
    </row>
    <row r="152" spans="1:13" ht="15" customHeight="1" outlineLevel="1" x14ac:dyDescent="0.25">
      <c r="A152" s="185">
        <f>A151+1</f>
        <v>105</v>
      </c>
      <c r="B152" s="343" t="s">
        <v>12</v>
      </c>
      <c r="C152" s="635" t="s">
        <v>64</v>
      </c>
      <c r="D152" s="280" t="s">
        <v>241</v>
      </c>
      <c r="E152" s="189">
        <f t="shared" si="9"/>
        <v>0</v>
      </c>
      <c r="F152" s="190">
        <f t="shared" si="1"/>
        <v>0</v>
      </c>
      <c r="G152" s="190">
        <f t="shared" si="2"/>
        <v>0</v>
      </c>
      <c r="H152" s="190">
        <f t="shared" si="3"/>
        <v>0</v>
      </c>
      <c r="I152" s="190">
        <f t="shared" si="4"/>
        <v>0</v>
      </c>
      <c r="J152" s="252" t="s">
        <v>31</v>
      </c>
      <c r="K152" s="192">
        <v>0.62</v>
      </c>
      <c r="L152" s="193"/>
      <c r="M152" s="253" t="s">
        <v>42</v>
      </c>
    </row>
    <row r="153" spans="1:13" s="9" customFormat="1" ht="15" customHeight="1" outlineLevel="1" x14ac:dyDescent="0.25">
      <c r="A153" s="185">
        <f t="shared" ref="A153:A172" si="27">A152+1</f>
        <v>106</v>
      </c>
      <c r="B153" s="250" t="s">
        <v>12</v>
      </c>
      <c r="C153" s="635" t="s">
        <v>491</v>
      </c>
      <c r="D153" s="280" t="s">
        <v>243</v>
      </c>
      <c r="E153" s="189">
        <f t="shared" si="9"/>
        <v>0</v>
      </c>
      <c r="F153" s="190">
        <f t="shared" si="1"/>
        <v>0</v>
      </c>
      <c r="G153" s="190">
        <f t="shared" si="2"/>
        <v>0</v>
      </c>
      <c r="H153" s="190">
        <f t="shared" si="3"/>
        <v>0</v>
      </c>
      <c r="I153" s="190">
        <f t="shared" si="4"/>
        <v>0</v>
      </c>
      <c r="J153" s="191" t="s">
        <v>31</v>
      </c>
      <c r="K153" s="192">
        <v>0.62</v>
      </c>
      <c r="L153" s="193"/>
      <c r="M153" s="281" t="s">
        <v>199</v>
      </c>
    </row>
    <row r="154" spans="1:13" s="9" customFormat="1" ht="15" customHeight="1" outlineLevel="1" x14ac:dyDescent="0.25">
      <c r="A154" s="185">
        <f t="shared" si="27"/>
        <v>107</v>
      </c>
      <c r="B154" s="186" t="s">
        <v>51</v>
      </c>
      <c r="C154" s="635" t="s">
        <v>58</v>
      </c>
      <c r="D154" s="280" t="s">
        <v>415</v>
      </c>
      <c r="E154" s="189">
        <f t="shared" si="9"/>
        <v>0</v>
      </c>
      <c r="F154" s="190">
        <f t="shared" si="1"/>
        <v>0</v>
      </c>
      <c r="G154" s="190">
        <f t="shared" si="2"/>
        <v>0</v>
      </c>
      <c r="H154" s="190">
        <f t="shared" si="3"/>
        <v>0</v>
      </c>
      <c r="I154" s="190">
        <f t="shared" si="4"/>
        <v>0</v>
      </c>
      <c r="J154" s="191" t="s">
        <v>31</v>
      </c>
      <c r="K154" s="192">
        <v>0.54</v>
      </c>
      <c r="L154" s="193"/>
      <c r="M154" s="253"/>
    </row>
    <row r="155" spans="1:13" s="9" customFormat="1" ht="15" customHeight="1" outlineLevel="1" x14ac:dyDescent="0.25">
      <c r="A155" s="185">
        <f t="shared" si="27"/>
        <v>108</v>
      </c>
      <c r="B155" s="186" t="s">
        <v>51</v>
      </c>
      <c r="C155" s="635"/>
      <c r="D155" s="280" t="s">
        <v>523</v>
      </c>
      <c r="E155" s="189">
        <f t="shared" si="9"/>
        <v>0</v>
      </c>
      <c r="F155" s="190">
        <f t="shared" si="1"/>
        <v>0</v>
      </c>
      <c r="G155" s="190">
        <f t="shared" si="2"/>
        <v>0</v>
      </c>
      <c r="H155" s="190">
        <f t="shared" si="3"/>
        <v>0</v>
      </c>
      <c r="I155" s="190">
        <f t="shared" si="4"/>
        <v>0</v>
      </c>
      <c r="J155" s="191" t="s">
        <v>31</v>
      </c>
      <c r="K155" s="192">
        <v>0.7</v>
      </c>
      <c r="L155" s="193"/>
      <c r="M155" s="253"/>
    </row>
    <row r="156" spans="1:13" s="4" customFormat="1" ht="15" customHeight="1" outlineLevel="1" x14ac:dyDescent="0.25">
      <c r="A156" s="185">
        <f t="shared" si="27"/>
        <v>109</v>
      </c>
      <c r="B156" s="186" t="s">
        <v>51</v>
      </c>
      <c r="C156" s="635"/>
      <c r="D156" s="280" t="s">
        <v>525</v>
      </c>
      <c r="E156" s="189">
        <f t="shared" si="9"/>
        <v>0</v>
      </c>
      <c r="F156" s="190">
        <f t="shared" si="1"/>
        <v>0</v>
      </c>
      <c r="G156" s="190">
        <f t="shared" si="2"/>
        <v>0</v>
      </c>
      <c r="H156" s="190">
        <f t="shared" si="3"/>
        <v>0</v>
      </c>
      <c r="I156" s="190">
        <f t="shared" si="4"/>
        <v>0</v>
      </c>
      <c r="J156" s="689" t="s">
        <v>414</v>
      </c>
      <c r="K156" s="192">
        <v>0.71</v>
      </c>
      <c r="L156" s="193"/>
      <c r="M156" s="281" t="s">
        <v>199</v>
      </c>
    </row>
    <row r="157" spans="1:13" s="4" customFormat="1" ht="15" customHeight="1" outlineLevel="1" x14ac:dyDescent="0.25">
      <c r="A157" s="185">
        <f t="shared" si="27"/>
        <v>110</v>
      </c>
      <c r="B157" s="250" t="s">
        <v>12</v>
      </c>
      <c r="C157" s="635" t="s">
        <v>58</v>
      </c>
      <c r="D157" s="344" t="s">
        <v>248</v>
      </c>
      <c r="E157" s="189">
        <f t="shared" si="9"/>
        <v>0</v>
      </c>
      <c r="F157" s="190">
        <f t="shared" si="1"/>
        <v>0</v>
      </c>
      <c r="G157" s="190">
        <f t="shared" si="2"/>
        <v>0</v>
      </c>
      <c r="H157" s="190">
        <f t="shared" si="3"/>
        <v>0</v>
      </c>
      <c r="I157" s="190">
        <f t="shared" si="4"/>
        <v>0</v>
      </c>
      <c r="J157" s="191" t="s">
        <v>31</v>
      </c>
      <c r="K157" s="192">
        <v>0.51</v>
      </c>
      <c r="L157" s="193"/>
      <c r="M157" s="281" t="s">
        <v>199</v>
      </c>
    </row>
    <row r="158" spans="1:13" s="4" customFormat="1" ht="15" customHeight="1" outlineLevel="1" x14ac:dyDescent="0.25">
      <c r="A158" s="185">
        <f t="shared" si="27"/>
        <v>111</v>
      </c>
      <c r="B158" s="250" t="s">
        <v>12</v>
      </c>
      <c r="C158" s="635" t="s">
        <v>58</v>
      </c>
      <c r="D158" s="344" t="s">
        <v>524</v>
      </c>
      <c r="E158" s="189">
        <f t="shared" si="9"/>
        <v>0</v>
      </c>
      <c r="F158" s="190">
        <f t="shared" si="1"/>
        <v>0</v>
      </c>
      <c r="G158" s="190">
        <f t="shared" si="2"/>
        <v>0</v>
      </c>
      <c r="H158" s="190">
        <f t="shared" si="3"/>
        <v>0</v>
      </c>
      <c r="I158" s="190">
        <f t="shared" si="4"/>
        <v>0</v>
      </c>
      <c r="J158" s="689" t="s">
        <v>414</v>
      </c>
      <c r="K158" s="192">
        <v>0.77</v>
      </c>
      <c r="L158" s="193"/>
      <c r="M158" s="281" t="s">
        <v>199</v>
      </c>
    </row>
    <row r="159" spans="1:13" s="4" customFormat="1" ht="15" customHeight="1" outlineLevel="1" x14ac:dyDescent="0.25">
      <c r="A159" s="185">
        <f t="shared" si="27"/>
        <v>112</v>
      </c>
      <c r="B159" s="186" t="s">
        <v>51</v>
      </c>
      <c r="C159" s="635" t="s">
        <v>55</v>
      </c>
      <c r="D159" s="344" t="s">
        <v>106</v>
      </c>
      <c r="E159" s="189">
        <f t="shared" si="9"/>
        <v>0</v>
      </c>
      <c r="F159" s="190">
        <f t="shared" si="1"/>
        <v>0</v>
      </c>
      <c r="G159" s="190">
        <f t="shared" si="2"/>
        <v>0</v>
      </c>
      <c r="H159" s="190">
        <f t="shared" si="3"/>
        <v>0</v>
      </c>
      <c r="I159" s="190">
        <f t="shared" si="4"/>
        <v>0</v>
      </c>
      <c r="J159" s="191" t="s">
        <v>31</v>
      </c>
      <c r="K159" s="192">
        <v>0.66</v>
      </c>
      <c r="L159" s="193"/>
      <c r="M159" s="253"/>
    </row>
    <row r="160" spans="1:13" s="4" customFormat="1" ht="15" customHeight="1" outlineLevel="1" x14ac:dyDescent="0.25">
      <c r="A160" s="185">
        <f t="shared" si="27"/>
        <v>113</v>
      </c>
      <c r="B160" s="186" t="s">
        <v>51</v>
      </c>
      <c r="C160" s="645"/>
      <c r="D160" s="345" t="s">
        <v>245</v>
      </c>
      <c r="E160" s="189">
        <f t="shared" si="9"/>
        <v>0</v>
      </c>
      <c r="F160" s="190">
        <f>ROUND(K160*0.83,6)*L160</f>
        <v>0</v>
      </c>
      <c r="G160" s="190">
        <f>ROUND(K160*0.85,6)*L160</f>
        <v>0</v>
      </c>
      <c r="H160" s="190">
        <f>ROUND(K160*0.9,6)*L160</f>
        <v>0</v>
      </c>
      <c r="I160" s="190">
        <f>K160*L160</f>
        <v>0</v>
      </c>
      <c r="J160" s="191" t="s">
        <v>31</v>
      </c>
      <c r="K160" s="192">
        <v>0.43</v>
      </c>
      <c r="L160" s="193"/>
      <c r="M160" s="286"/>
    </row>
    <row r="161" spans="1:13" s="4" customFormat="1" ht="15" customHeight="1" outlineLevel="1" x14ac:dyDescent="0.25">
      <c r="A161" s="185">
        <f t="shared" si="27"/>
        <v>114</v>
      </c>
      <c r="B161" s="346" t="s">
        <v>12</v>
      </c>
      <c r="C161" s="645" t="s">
        <v>58</v>
      </c>
      <c r="D161" s="345" t="s">
        <v>526</v>
      </c>
      <c r="E161" s="189">
        <f t="shared" si="9"/>
        <v>0</v>
      </c>
      <c r="F161" s="190">
        <f>ROUND(K161*0.83,6)*L161</f>
        <v>0</v>
      </c>
      <c r="G161" s="190">
        <f>ROUND(K161*0.85,6)*L161</f>
        <v>0</v>
      </c>
      <c r="H161" s="190">
        <f>ROUND(K161*0.9,6)*L161</f>
        <v>0</v>
      </c>
      <c r="I161" s="190">
        <f>K161*L161</f>
        <v>0</v>
      </c>
      <c r="J161" s="689" t="s">
        <v>414</v>
      </c>
      <c r="K161" s="192">
        <v>0.77</v>
      </c>
      <c r="L161" s="193"/>
      <c r="M161" s="281" t="s">
        <v>199</v>
      </c>
    </row>
    <row r="162" spans="1:13" s="4" customFormat="1" ht="15" customHeight="1" outlineLevel="1" x14ac:dyDescent="0.25">
      <c r="A162" s="185">
        <f t="shared" si="27"/>
        <v>115</v>
      </c>
      <c r="B162" s="346" t="s">
        <v>12</v>
      </c>
      <c r="C162" s="645" t="s">
        <v>58</v>
      </c>
      <c r="D162" s="345" t="s">
        <v>242</v>
      </c>
      <c r="E162" s="189">
        <f t="shared" si="9"/>
        <v>0</v>
      </c>
      <c r="F162" s="190">
        <f>ROUND(K162*0.83,6)*L162</f>
        <v>0</v>
      </c>
      <c r="G162" s="190">
        <f>ROUND(K162*0.85,6)*L162</f>
        <v>0</v>
      </c>
      <c r="H162" s="190">
        <f>ROUND(K162*0.9,6)*L162</f>
        <v>0</v>
      </c>
      <c r="I162" s="190">
        <f>K162*L162</f>
        <v>0</v>
      </c>
      <c r="J162" s="191" t="s">
        <v>31</v>
      </c>
      <c r="K162" s="192">
        <v>0.43</v>
      </c>
      <c r="L162" s="193"/>
      <c r="M162" s="281"/>
    </row>
    <row r="163" spans="1:13" s="4" customFormat="1" ht="15" customHeight="1" outlineLevel="1" x14ac:dyDescent="0.25">
      <c r="A163" s="185">
        <f t="shared" si="27"/>
        <v>116</v>
      </c>
      <c r="B163" s="250" t="s">
        <v>12</v>
      </c>
      <c r="C163" s="645" t="s">
        <v>58</v>
      </c>
      <c r="D163" s="280" t="s">
        <v>244</v>
      </c>
      <c r="E163" s="189">
        <f t="shared" si="9"/>
        <v>0</v>
      </c>
      <c r="F163" s="190">
        <f t="shared" si="1"/>
        <v>0</v>
      </c>
      <c r="G163" s="190">
        <f t="shared" si="2"/>
        <v>0</v>
      </c>
      <c r="H163" s="190">
        <f t="shared" si="3"/>
        <v>0</v>
      </c>
      <c r="I163" s="190">
        <f t="shared" si="4"/>
        <v>0</v>
      </c>
      <c r="J163" s="191" t="s">
        <v>31</v>
      </c>
      <c r="K163" s="192">
        <v>0.62</v>
      </c>
      <c r="L163" s="193"/>
      <c r="M163" s="281" t="s">
        <v>199</v>
      </c>
    </row>
    <row r="164" spans="1:13" s="4" customFormat="1" ht="15" customHeight="1" outlineLevel="1" x14ac:dyDescent="0.25">
      <c r="A164" s="185">
        <f t="shared" si="27"/>
        <v>117</v>
      </c>
      <c r="B164" s="250" t="s">
        <v>12</v>
      </c>
      <c r="C164" s="635" t="s">
        <v>392</v>
      </c>
      <c r="D164" s="344" t="s">
        <v>527</v>
      </c>
      <c r="E164" s="189">
        <f t="shared" si="9"/>
        <v>0</v>
      </c>
      <c r="F164" s="190">
        <f t="shared" si="1"/>
        <v>0</v>
      </c>
      <c r="G164" s="190">
        <f t="shared" si="2"/>
        <v>0</v>
      </c>
      <c r="H164" s="190">
        <f t="shared" si="3"/>
        <v>0</v>
      </c>
      <c r="I164" s="190">
        <f t="shared" si="4"/>
        <v>0</v>
      </c>
      <c r="J164" s="191" t="s">
        <v>31</v>
      </c>
      <c r="K164" s="192">
        <v>0.77</v>
      </c>
      <c r="L164" s="193"/>
      <c r="M164" s="281" t="s">
        <v>199</v>
      </c>
    </row>
    <row r="165" spans="1:13" s="4" customFormat="1" ht="15" customHeight="1" outlineLevel="1" x14ac:dyDescent="0.25">
      <c r="A165" s="185">
        <f t="shared" si="27"/>
        <v>118</v>
      </c>
      <c r="B165" s="250" t="s">
        <v>12</v>
      </c>
      <c r="C165" s="635" t="s">
        <v>58</v>
      </c>
      <c r="D165" s="344" t="s">
        <v>668</v>
      </c>
      <c r="E165" s="189">
        <f t="shared" si="9"/>
        <v>0</v>
      </c>
      <c r="F165" s="190">
        <f t="shared" si="1"/>
        <v>0</v>
      </c>
      <c r="G165" s="190">
        <f t="shared" si="2"/>
        <v>0</v>
      </c>
      <c r="H165" s="190">
        <f t="shared" si="3"/>
        <v>0</v>
      </c>
      <c r="I165" s="190">
        <f t="shared" si="4"/>
        <v>0</v>
      </c>
      <c r="J165" s="191" t="s">
        <v>31</v>
      </c>
      <c r="K165" s="192">
        <v>0.6</v>
      </c>
      <c r="L165" s="193"/>
      <c r="M165" s="281" t="s">
        <v>199</v>
      </c>
    </row>
    <row r="166" spans="1:13" s="4" customFormat="1" ht="15" customHeight="1" outlineLevel="1" x14ac:dyDescent="0.25">
      <c r="A166" s="185">
        <f t="shared" si="27"/>
        <v>119</v>
      </c>
      <c r="B166" s="250" t="s">
        <v>12</v>
      </c>
      <c r="C166" s="635" t="s">
        <v>58</v>
      </c>
      <c r="D166" s="344" t="s">
        <v>246</v>
      </c>
      <c r="E166" s="189">
        <f t="shared" si="9"/>
        <v>0</v>
      </c>
      <c r="F166" s="190">
        <f t="shared" si="1"/>
        <v>0</v>
      </c>
      <c r="G166" s="190">
        <f t="shared" si="2"/>
        <v>0</v>
      </c>
      <c r="H166" s="190">
        <f t="shared" si="3"/>
        <v>0</v>
      </c>
      <c r="I166" s="190">
        <f t="shared" si="4"/>
        <v>0</v>
      </c>
      <c r="J166" s="191" t="s">
        <v>31</v>
      </c>
      <c r="K166" s="192">
        <v>0.7</v>
      </c>
      <c r="L166" s="193"/>
      <c r="M166" s="281" t="s">
        <v>199</v>
      </c>
    </row>
    <row r="167" spans="1:13" s="4" customFormat="1" ht="15" customHeight="1" outlineLevel="1" x14ac:dyDescent="0.25">
      <c r="A167" s="185">
        <f t="shared" si="27"/>
        <v>120</v>
      </c>
      <c r="B167" s="186" t="s">
        <v>51</v>
      </c>
      <c r="C167" s="635" t="s">
        <v>63</v>
      </c>
      <c r="D167" s="280" t="s">
        <v>105</v>
      </c>
      <c r="E167" s="189">
        <f t="shared" si="9"/>
        <v>0</v>
      </c>
      <c r="F167" s="190">
        <f t="shared" si="1"/>
        <v>0</v>
      </c>
      <c r="G167" s="190">
        <f t="shared" si="2"/>
        <v>0</v>
      </c>
      <c r="H167" s="190">
        <f t="shared" si="3"/>
        <v>0</v>
      </c>
      <c r="I167" s="190">
        <f t="shared" si="4"/>
        <v>0</v>
      </c>
      <c r="J167" s="191" t="s">
        <v>31</v>
      </c>
      <c r="K167" s="192">
        <v>0.6</v>
      </c>
      <c r="L167" s="193"/>
      <c r="M167" s="253"/>
    </row>
    <row r="168" spans="1:13" s="4" customFormat="1" ht="15" customHeight="1" outlineLevel="1" x14ac:dyDescent="0.25">
      <c r="A168" s="185">
        <f t="shared" si="27"/>
        <v>121</v>
      </c>
      <c r="B168" s="186" t="s">
        <v>51</v>
      </c>
      <c r="C168" s="635" t="s">
        <v>63</v>
      </c>
      <c r="D168" s="280" t="s">
        <v>626</v>
      </c>
      <c r="E168" s="189">
        <f t="shared" si="9"/>
        <v>0</v>
      </c>
      <c r="F168" s="190">
        <f t="shared" si="1"/>
        <v>0</v>
      </c>
      <c r="G168" s="190">
        <f t="shared" si="2"/>
        <v>0</v>
      </c>
      <c r="H168" s="190">
        <f t="shared" si="3"/>
        <v>0</v>
      </c>
      <c r="I168" s="190">
        <f t="shared" si="4"/>
        <v>0</v>
      </c>
      <c r="J168" s="191" t="s">
        <v>31</v>
      </c>
      <c r="K168" s="192">
        <v>0.7</v>
      </c>
      <c r="L168" s="193"/>
      <c r="M168" s="281" t="s">
        <v>199</v>
      </c>
    </row>
    <row r="169" spans="1:13" s="4" customFormat="1" ht="15" customHeight="1" outlineLevel="1" x14ac:dyDescent="0.25">
      <c r="A169" s="185">
        <f t="shared" si="27"/>
        <v>122</v>
      </c>
      <c r="B169" s="250" t="s">
        <v>12</v>
      </c>
      <c r="C169" s="635" t="s">
        <v>58</v>
      </c>
      <c r="D169" s="251" t="s">
        <v>251</v>
      </c>
      <c r="E169" s="189">
        <f t="shared" si="9"/>
        <v>0</v>
      </c>
      <c r="F169" s="190">
        <f t="shared" si="1"/>
        <v>0</v>
      </c>
      <c r="G169" s="190">
        <f t="shared" si="2"/>
        <v>0</v>
      </c>
      <c r="H169" s="190">
        <f t="shared" si="3"/>
        <v>0</v>
      </c>
      <c r="I169" s="190">
        <f t="shared" si="4"/>
        <v>0</v>
      </c>
      <c r="J169" s="191" t="s">
        <v>31</v>
      </c>
      <c r="K169" s="192">
        <v>0.43</v>
      </c>
      <c r="L169" s="193"/>
      <c r="M169" s="281" t="s">
        <v>199</v>
      </c>
    </row>
    <row r="170" spans="1:13" s="4" customFormat="1" ht="15" customHeight="1" outlineLevel="1" x14ac:dyDescent="0.25">
      <c r="A170" s="185">
        <f t="shared" si="27"/>
        <v>123</v>
      </c>
      <c r="B170" s="250" t="s">
        <v>12</v>
      </c>
      <c r="C170" s="635" t="s">
        <v>58</v>
      </c>
      <c r="D170" s="251" t="s">
        <v>528</v>
      </c>
      <c r="E170" s="189">
        <f t="shared" si="9"/>
        <v>0</v>
      </c>
      <c r="F170" s="190">
        <f t="shared" si="1"/>
        <v>0</v>
      </c>
      <c r="G170" s="190">
        <f t="shared" si="2"/>
        <v>0</v>
      </c>
      <c r="H170" s="190">
        <f t="shared" si="3"/>
        <v>0</v>
      </c>
      <c r="I170" s="190">
        <f t="shared" si="4"/>
        <v>0</v>
      </c>
      <c r="J170" s="191" t="s">
        <v>31</v>
      </c>
      <c r="K170" s="192">
        <v>0.7</v>
      </c>
      <c r="L170" s="193"/>
      <c r="M170" s="281"/>
    </row>
    <row r="171" spans="1:13" s="4" customFormat="1" ht="15" customHeight="1" outlineLevel="1" x14ac:dyDescent="0.25">
      <c r="A171" s="185">
        <f t="shared" si="27"/>
        <v>124</v>
      </c>
      <c r="B171" s="250" t="s">
        <v>12</v>
      </c>
      <c r="C171" s="635" t="s">
        <v>59</v>
      </c>
      <c r="D171" s="251" t="s">
        <v>249</v>
      </c>
      <c r="E171" s="189">
        <f t="shared" si="9"/>
        <v>0</v>
      </c>
      <c r="F171" s="190">
        <f t="shared" si="1"/>
        <v>0</v>
      </c>
      <c r="G171" s="190">
        <f t="shared" si="2"/>
        <v>0</v>
      </c>
      <c r="H171" s="190">
        <f t="shared" si="3"/>
        <v>0</v>
      </c>
      <c r="I171" s="190">
        <f t="shared" si="4"/>
        <v>0</v>
      </c>
      <c r="J171" s="191" t="s">
        <v>31</v>
      </c>
      <c r="K171" s="192">
        <v>0.51</v>
      </c>
      <c r="L171" s="193"/>
      <c r="M171" s="281" t="s">
        <v>199</v>
      </c>
    </row>
    <row r="172" spans="1:13" s="4" customFormat="1" ht="15" customHeight="1" outlineLevel="1" x14ac:dyDescent="0.25">
      <c r="A172" s="185">
        <f t="shared" si="27"/>
        <v>125</v>
      </c>
      <c r="B172" s="250" t="s">
        <v>12</v>
      </c>
      <c r="C172" s="635" t="s">
        <v>58</v>
      </c>
      <c r="D172" s="251" t="s">
        <v>250</v>
      </c>
      <c r="E172" s="189">
        <f t="shared" si="9"/>
        <v>0</v>
      </c>
      <c r="F172" s="190">
        <f t="shared" si="1"/>
        <v>0</v>
      </c>
      <c r="G172" s="190">
        <f t="shared" si="2"/>
        <v>0</v>
      </c>
      <c r="H172" s="190">
        <f t="shared" si="3"/>
        <v>0</v>
      </c>
      <c r="I172" s="190">
        <f t="shared" si="4"/>
        <v>0</v>
      </c>
      <c r="J172" s="191" t="s">
        <v>31</v>
      </c>
      <c r="K172" s="192">
        <v>0.51</v>
      </c>
      <c r="L172" s="193"/>
      <c r="M172" s="281" t="s">
        <v>199</v>
      </c>
    </row>
    <row r="173" spans="1:13" s="4" customFormat="1" ht="15" customHeight="1" outlineLevel="1" x14ac:dyDescent="0.25">
      <c r="A173" s="185">
        <f t="shared" ref="A173:A183" si="28">A172+1</f>
        <v>126</v>
      </c>
      <c r="B173" s="186" t="s">
        <v>51</v>
      </c>
      <c r="C173" s="635"/>
      <c r="D173" s="251" t="s">
        <v>437</v>
      </c>
      <c r="E173" s="189">
        <f t="shared" si="9"/>
        <v>0</v>
      </c>
      <c r="F173" s="190">
        <f t="shared" si="1"/>
        <v>0</v>
      </c>
      <c r="G173" s="190">
        <f t="shared" si="2"/>
        <v>0</v>
      </c>
      <c r="H173" s="190">
        <f t="shared" si="3"/>
        <v>0</v>
      </c>
      <c r="I173" s="190">
        <f t="shared" si="4"/>
        <v>0</v>
      </c>
      <c r="J173" s="191" t="s">
        <v>31</v>
      </c>
      <c r="K173" s="192">
        <v>0.48</v>
      </c>
      <c r="L173" s="193"/>
      <c r="M173" s="281" t="s">
        <v>199</v>
      </c>
    </row>
    <row r="174" spans="1:13" s="4" customFormat="1" ht="15" customHeight="1" outlineLevel="1" x14ac:dyDescent="0.25">
      <c r="A174" s="185">
        <f t="shared" si="28"/>
        <v>127</v>
      </c>
      <c r="B174" s="186" t="s">
        <v>51</v>
      </c>
      <c r="C174" s="635" t="s">
        <v>58</v>
      </c>
      <c r="D174" s="251" t="s">
        <v>360</v>
      </c>
      <c r="E174" s="189">
        <f t="shared" si="9"/>
        <v>0</v>
      </c>
      <c r="F174" s="190">
        <f t="shared" si="1"/>
        <v>0</v>
      </c>
      <c r="G174" s="190">
        <f t="shared" si="2"/>
        <v>0</v>
      </c>
      <c r="H174" s="190">
        <f t="shared" si="3"/>
        <v>0</v>
      </c>
      <c r="I174" s="190">
        <f t="shared" si="4"/>
        <v>0</v>
      </c>
      <c r="J174" s="191" t="s">
        <v>31</v>
      </c>
      <c r="K174" s="192">
        <v>0.66</v>
      </c>
      <c r="L174" s="193"/>
      <c r="M174" s="253"/>
    </row>
    <row r="175" spans="1:13" s="4" customFormat="1" ht="15" customHeight="1" outlineLevel="1" x14ac:dyDescent="0.25">
      <c r="A175" s="185">
        <f t="shared" si="28"/>
        <v>128</v>
      </c>
      <c r="B175" s="186" t="s">
        <v>51</v>
      </c>
      <c r="C175" s="635" t="s">
        <v>61</v>
      </c>
      <c r="D175" s="347" t="s">
        <v>104</v>
      </c>
      <c r="E175" s="189">
        <f t="shared" si="9"/>
        <v>0</v>
      </c>
      <c r="F175" s="190">
        <f t="shared" si="1"/>
        <v>0</v>
      </c>
      <c r="G175" s="190">
        <f t="shared" si="2"/>
        <v>0</v>
      </c>
      <c r="H175" s="190">
        <f t="shared" si="3"/>
        <v>0</v>
      </c>
      <c r="I175" s="190">
        <f t="shared" si="4"/>
        <v>0</v>
      </c>
      <c r="J175" s="191" t="s">
        <v>31</v>
      </c>
      <c r="K175" s="192">
        <v>0.43</v>
      </c>
      <c r="L175" s="193"/>
      <c r="M175" s="253"/>
    </row>
    <row r="176" spans="1:13" s="4" customFormat="1" ht="15" customHeight="1" outlineLevel="1" x14ac:dyDescent="0.25">
      <c r="A176" s="185">
        <f t="shared" si="28"/>
        <v>129</v>
      </c>
      <c r="B176" s="250" t="s">
        <v>12</v>
      </c>
      <c r="C176" s="635" t="s">
        <v>58</v>
      </c>
      <c r="D176" s="348" t="s">
        <v>669</v>
      </c>
      <c r="E176" s="189">
        <f t="shared" si="9"/>
        <v>0</v>
      </c>
      <c r="F176" s="190">
        <f t="shared" si="1"/>
        <v>0</v>
      </c>
      <c r="G176" s="190">
        <f t="shared" si="2"/>
        <v>0</v>
      </c>
      <c r="H176" s="190">
        <f t="shared" si="3"/>
        <v>0</v>
      </c>
      <c r="I176" s="190">
        <f t="shared" si="4"/>
        <v>0</v>
      </c>
      <c r="J176" s="191" t="s">
        <v>31</v>
      </c>
      <c r="K176" s="192">
        <v>0.6</v>
      </c>
      <c r="L176" s="193"/>
      <c r="M176" s="281" t="s">
        <v>199</v>
      </c>
    </row>
    <row r="177" spans="1:13" s="4" customFormat="1" ht="15" customHeight="1" outlineLevel="1" x14ac:dyDescent="0.25">
      <c r="A177" s="185">
        <f t="shared" si="28"/>
        <v>130</v>
      </c>
      <c r="B177" s="250" t="s">
        <v>12</v>
      </c>
      <c r="C177" s="635" t="s">
        <v>58</v>
      </c>
      <c r="D177" s="348" t="s">
        <v>76</v>
      </c>
      <c r="E177" s="189">
        <f t="shared" si="9"/>
        <v>0</v>
      </c>
      <c r="F177" s="190">
        <f t="shared" si="1"/>
        <v>0</v>
      </c>
      <c r="G177" s="190">
        <f t="shared" si="2"/>
        <v>0</v>
      </c>
      <c r="H177" s="190">
        <f t="shared" si="3"/>
        <v>0</v>
      </c>
      <c r="I177" s="190">
        <f t="shared" si="4"/>
        <v>0</v>
      </c>
      <c r="J177" s="191" t="s">
        <v>31</v>
      </c>
      <c r="K177" s="192">
        <v>0.62</v>
      </c>
      <c r="L177" s="193"/>
      <c r="M177" s="281" t="s">
        <v>199</v>
      </c>
    </row>
    <row r="178" spans="1:13" s="4" customFormat="1" ht="15" customHeight="1" outlineLevel="1" x14ac:dyDescent="0.25">
      <c r="A178" s="185">
        <f t="shared" si="28"/>
        <v>131</v>
      </c>
      <c r="B178" s="250" t="s">
        <v>12</v>
      </c>
      <c r="C178" s="635" t="s">
        <v>58</v>
      </c>
      <c r="D178" s="348" t="s">
        <v>529</v>
      </c>
      <c r="E178" s="189">
        <f t="shared" si="9"/>
        <v>0</v>
      </c>
      <c r="F178" s="190">
        <f t="shared" si="1"/>
        <v>0</v>
      </c>
      <c r="G178" s="190">
        <f t="shared" si="2"/>
        <v>0</v>
      </c>
      <c r="H178" s="190">
        <f t="shared" si="3"/>
        <v>0</v>
      </c>
      <c r="I178" s="190">
        <f t="shared" si="4"/>
        <v>0</v>
      </c>
      <c r="J178" s="191" t="s">
        <v>31</v>
      </c>
      <c r="K178" s="192">
        <v>0.51</v>
      </c>
      <c r="L178" s="193"/>
      <c r="M178" s="281" t="s">
        <v>199</v>
      </c>
    </row>
    <row r="179" spans="1:13" s="4" customFormat="1" ht="15" customHeight="1" outlineLevel="1" x14ac:dyDescent="0.25">
      <c r="A179" s="185">
        <f t="shared" si="28"/>
        <v>132</v>
      </c>
      <c r="B179" s="186" t="s">
        <v>51</v>
      </c>
      <c r="C179" s="635" t="s">
        <v>61</v>
      </c>
      <c r="D179" s="348" t="s">
        <v>107</v>
      </c>
      <c r="E179" s="189">
        <f t="shared" si="9"/>
        <v>0</v>
      </c>
      <c r="F179" s="190">
        <f t="shared" si="1"/>
        <v>0</v>
      </c>
      <c r="G179" s="190">
        <f t="shared" si="2"/>
        <v>0</v>
      </c>
      <c r="H179" s="190">
        <f t="shared" si="3"/>
        <v>0</v>
      </c>
      <c r="I179" s="190">
        <f t="shared" si="4"/>
        <v>0</v>
      </c>
      <c r="J179" s="191" t="s">
        <v>31</v>
      </c>
      <c r="K179" s="192">
        <v>0.67</v>
      </c>
      <c r="L179" s="193"/>
      <c r="M179" s="253"/>
    </row>
    <row r="180" spans="1:13" s="4" customFormat="1" ht="15" customHeight="1" outlineLevel="1" x14ac:dyDescent="0.25">
      <c r="A180" s="185">
        <f t="shared" si="28"/>
        <v>133</v>
      </c>
      <c r="B180" s="278" t="s">
        <v>12</v>
      </c>
      <c r="C180" s="632" t="s">
        <v>58</v>
      </c>
      <c r="D180" s="349" t="s">
        <v>247</v>
      </c>
      <c r="E180" s="189">
        <f t="shared" si="9"/>
        <v>0</v>
      </c>
      <c r="F180" s="190">
        <f t="shared" si="1"/>
        <v>0</v>
      </c>
      <c r="G180" s="190">
        <f t="shared" si="2"/>
        <v>0</v>
      </c>
      <c r="H180" s="190">
        <f t="shared" si="3"/>
        <v>0</v>
      </c>
      <c r="I180" s="190">
        <f t="shared" si="4"/>
        <v>0</v>
      </c>
      <c r="J180" s="191" t="s">
        <v>31</v>
      </c>
      <c r="K180" s="223">
        <v>0.62</v>
      </c>
      <c r="L180" s="224"/>
      <c r="M180" s="350" t="s">
        <v>199</v>
      </c>
    </row>
    <row r="181" spans="1:13" s="4" customFormat="1" ht="15" customHeight="1" outlineLevel="1" x14ac:dyDescent="0.25">
      <c r="A181" s="185">
        <f t="shared" si="28"/>
        <v>134</v>
      </c>
      <c r="B181" s="278" t="s">
        <v>12</v>
      </c>
      <c r="C181" s="632" t="s">
        <v>58</v>
      </c>
      <c r="D181" s="349" t="s">
        <v>108</v>
      </c>
      <c r="E181" s="189">
        <f t="shared" si="9"/>
        <v>0</v>
      </c>
      <c r="F181" s="190">
        <f t="shared" si="1"/>
        <v>0</v>
      </c>
      <c r="G181" s="190">
        <f t="shared" si="2"/>
        <v>0</v>
      </c>
      <c r="H181" s="190">
        <f t="shared" si="3"/>
        <v>0</v>
      </c>
      <c r="I181" s="190">
        <f t="shared" si="4"/>
        <v>0</v>
      </c>
      <c r="J181" s="191" t="s">
        <v>31</v>
      </c>
      <c r="K181" s="223">
        <v>0.51</v>
      </c>
      <c r="L181" s="224"/>
      <c r="M181" s="351"/>
    </row>
    <row r="182" spans="1:13" s="4" customFormat="1" ht="15" customHeight="1" outlineLevel="1" x14ac:dyDescent="0.25">
      <c r="A182" s="185">
        <f t="shared" si="28"/>
        <v>135</v>
      </c>
      <c r="B182" s="326" t="s">
        <v>51</v>
      </c>
      <c r="C182" s="642" t="s">
        <v>65</v>
      </c>
      <c r="D182" s="352" t="s">
        <v>530</v>
      </c>
      <c r="E182" s="189">
        <f t="shared" si="9"/>
        <v>0</v>
      </c>
      <c r="F182" s="190">
        <f t="shared" si="1"/>
        <v>0</v>
      </c>
      <c r="G182" s="190">
        <f t="shared" si="2"/>
        <v>0</v>
      </c>
      <c r="H182" s="190">
        <f t="shared" si="3"/>
        <v>0</v>
      </c>
      <c r="I182" s="190">
        <f t="shared" si="4"/>
        <v>0</v>
      </c>
      <c r="J182" s="191" t="s">
        <v>31</v>
      </c>
      <c r="K182" s="223">
        <v>0.52</v>
      </c>
      <c r="L182" s="224"/>
      <c r="M182" s="351"/>
    </row>
    <row r="183" spans="1:13" s="4" customFormat="1" ht="15.75" customHeight="1" thickBot="1" x14ac:dyDescent="0.3">
      <c r="A183" s="185">
        <f t="shared" si="28"/>
        <v>136</v>
      </c>
      <c r="B183" s="326" t="s">
        <v>51</v>
      </c>
      <c r="C183" s="642" t="s">
        <v>65</v>
      </c>
      <c r="D183" s="352" t="s">
        <v>500</v>
      </c>
      <c r="E183" s="189">
        <f t="shared" si="9"/>
        <v>0</v>
      </c>
      <c r="F183" s="221">
        <f t="shared" si="1"/>
        <v>0</v>
      </c>
      <c r="G183" s="221">
        <f t="shared" si="2"/>
        <v>0</v>
      </c>
      <c r="H183" s="221">
        <f t="shared" si="3"/>
        <v>0</v>
      </c>
      <c r="I183" s="221">
        <f t="shared" si="4"/>
        <v>0</v>
      </c>
      <c r="J183" s="222" t="s">
        <v>31</v>
      </c>
      <c r="K183" s="223">
        <v>0.45</v>
      </c>
      <c r="L183" s="259"/>
      <c r="M183" s="225"/>
    </row>
    <row r="184" spans="1:13" s="2" customFormat="1" ht="13.5" customHeight="1" outlineLevel="1" thickBot="1" x14ac:dyDescent="0.3">
      <c r="A184" s="15"/>
      <c r="B184" s="72"/>
      <c r="C184" s="637"/>
      <c r="D184" s="53" t="s">
        <v>19</v>
      </c>
      <c r="E184" s="63"/>
      <c r="F184" s="63"/>
      <c r="G184" s="63"/>
      <c r="H184" s="63"/>
      <c r="I184" s="63"/>
      <c r="J184" s="58"/>
      <c r="K184" s="59"/>
      <c r="L184" s="81"/>
      <c r="M184" s="92"/>
    </row>
    <row r="185" spans="1:13" s="2" customFormat="1" ht="15" customHeight="1" outlineLevel="1" thickBot="1" x14ac:dyDescent="0.3">
      <c r="A185" s="16"/>
      <c r="B185" s="36"/>
      <c r="C185" s="646"/>
      <c r="D185" s="17" t="s">
        <v>23</v>
      </c>
      <c r="E185" s="66"/>
      <c r="F185" s="66"/>
      <c r="G185" s="66"/>
      <c r="H185" s="66"/>
      <c r="I185" s="66"/>
      <c r="J185" s="24"/>
      <c r="K185" s="25"/>
      <c r="L185" s="83"/>
      <c r="M185" s="94"/>
    </row>
    <row r="186" spans="1:13" s="2" customFormat="1" ht="15.75" customHeight="1" outlineLevel="1" x14ac:dyDescent="0.25">
      <c r="A186" s="162">
        <f>A183+1</f>
        <v>137</v>
      </c>
      <c r="B186" s="163" t="s">
        <v>51</v>
      </c>
      <c r="C186" s="631"/>
      <c r="D186" s="242" t="s">
        <v>531</v>
      </c>
      <c r="E186" s="166">
        <f t="shared" ref="E186:E211" si="29">ROUND(K186*0.8,6)*L186</f>
        <v>0</v>
      </c>
      <c r="F186" s="167">
        <f t="shared" ref="F186:F321" si="30">ROUND(K186*0.83,6)*L186</f>
        <v>0</v>
      </c>
      <c r="G186" s="167">
        <f t="shared" ref="G186:G321" si="31">ROUND(K186*0.85,6)*L186</f>
        <v>0</v>
      </c>
      <c r="H186" s="167">
        <f t="shared" ref="H186:H321" si="32">ROUND(K186*0.9,6)*L186</f>
        <v>0</v>
      </c>
      <c r="I186" s="167">
        <f t="shared" ref="I186:I321" si="33">K186*L186</f>
        <v>0</v>
      </c>
      <c r="J186" s="168" t="s">
        <v>31</v>
      </c>
      <c r="K186" s="169">
        <v>0.52</v>
      </c>
      <c r="L186" s="170"/>
      <c r="M186" s="262" t="s">
        <v>199</v>
      </c>
    </row>
    <row r="187" spans="1:13" s="2" customFormat="1" ht="15.75" customHeight="1" outlineLevel="1" x14ac:dyDescent="0.25">
      <c r="A187" s="162">
        <f t="shared" ref="A187:A211" si="34">A186+1</f>
        <v>138</v>
      </c>
      <c r="B187" s="163" t="s">
        <v>51</v>
      </c>
      <c r="C187" s="631"/>
      <c r="D187" s="266" t="s">
        <v>440</v>
      </c>
      <c r="E187" s="166">
        <f t="shared" si="29"/>
        <v>0</v>
      </c>
      <c r="F187" s="167">
        <f t="shared" si="30"/>
        <v>0</v>
      </c>
      <c r="G187" s="167">
        <f t="shared" si="31"/>
        <v>0</v>
      </c>
      <c r="H187" s="167">
        <f t="shared" si="32"/>
        <v>0</v>
      </c>
      <c r="I187" s="167">
        <f t="shared" si="33"/>
        <v>0</v>
      </c>
      <c r="J187" s="168" t="s">
        <v>31</v>
      </c>
      <c r="K187" s="169">
        <v>0.71</v>
      </c>
      <c r="L187" s="170"/>
      <c r="M187" s="231"/>
    </row>
    <row r="188" spans="1:13" s="2" customFormat="1" ht="15.75" customHeight="1" outlineLevel="1" x14ac:dyDescent="0.25">
      <c r="A188" s="162">
        <f t="shared" si="34"/>
        <v>139</v>
      </c>
      <c r="B188" s="232" t="s">
        <v>12</v>
      </c>
      <c r="C188" s="631" t="s">
        <v>59</v>
      </c>
      <c r="D188" s="266" t="s">
        <v>532</v>
      </c>
      <c r="E188" s="166">
        <f t="shared" si="29"/>
        <v>0</v>
      </c>
      <c r="F188" s="167">
        <f t="shared" si="30"/>
        <v>0</v>
      </c>
      <c r="G188" s="167">
        <f t="shared" si="31"/>
        <v>0</v>
      </c>
      <c r="H188" s="167">
        <f t="shared" si="32"/>
        <v>0</v>
      </c>
      <c r="I188" s="167">
        <f t="shared" si="33"/>
        <v>0</v>
      </c>
      <c r="J188" s="168" t="s">
        <v>31</v>
      </c>
      <c r="K188" s="169">
        <v>0.88</v>
      </c>
      <c r="L188" s="170"/>
      <c r="M188" s="262" t="s">
        <v>199</v>
      </c>
    </row>
    <row r="189" spans="1:13" s="2" customFormat="1" ht="15.75" customHeight="1" outlineLevel="1" x14ac:dyDescent="0.25">
      <c r="A189" s="162">
        <f t="shared" si="34"/>
        <v>140</v>
      </c>
      <c r="B189" s="163" t="s">
        <v>51</v>
      </c>
      <c r="C189" s="631" t="s">
        <v>392</v>
      </c>
      <c r="D189" s="266" t="s">
        <v>439</v>
      </c>
      <c r="E189" s="166">
        <f t="shared" si="29"/>
        <v>0</v>
      </c>
      <c r="F189" s="167">
        <f t="shared" si="30"/>
        <v>0</v>
      </c>
      <c r="G189" s="167">
        <f t="shared" si="31"/>
        <v>0</v>
      </c>
      <c r="H189" s="167">
        <f t="shared" si="32"/>
        <v>0</v>
      </c>
      <c r="I189" s="167">
        <f t="shared" si="33"/>
        <v>0</v>
      </c>
      <c r="J189" s="168" t="s">
        <v>31</v>
      </c>
      <c r="K189" s="169">
        <v>0.55000000000000004</v>
      </c>
      <c r="L189" s="170"/>
      <c r="M189" s="262" t="s">
        <v>199</v>
      </c>
    </row>
    <row r="190" spans="1:13" s="2" customFormat="1" ht="15.75" customHeight="1" outlineLevel="1" x14ac:dyDescent="0.25">
      <c r="A190" s="162">
        <f t="shared" si="34"/>
        <v>141</v>
      </c>
      <c r="B190" s="232" t="s">
        <v>12</v>
      </c>
      <c r="C190" s="631" t="s">
        <v>59</v>
      </c>
      <c r="D190" s="266" t="s">
        <v>535</v>
      </c>
      <c r="E190" s="166">
        <f t="shared" si="29"/>
        <v>0</v>
      </c>
      <c r="F190" s="167">
        <f t="shared" si="30"/>
        <v>0</v>
      </c>
      <c r="G190" s="167">
        <f t="shared" si="31"/>
        <v>0</v>
      </c>
      <c r="H190" s="167">
        <f t="shared" si="32"/>
        <v>0</v>
      </c>
      <c r="I190" s="167">
        <f t="shared" si="33"/>
        <v>0</v>
      </c>
      <c r="J190" s="168" t="s">
        <v>31</v>
      </c>
      <c r="K190" s="169">
        <v>0.88</v>
      </c>
      <c r="L190" s="170"/>
      <c r="M190" s="262" t="s">
        <v>199</v>
      </c>
    </row>
    <row r="191" spans="1:13" s="2" customFormat="1" ht="15.75" customHeight="1" outlineLevel="1" x14ac:dyDescent="0.25">
      <c r="A191" s="162">
        <f t="shared" si="34"/>
        <v>142</v>
      </c>
      <c r="B191" s="163" t="s">
        <v>51</v>
      </c>
      <c r="C191" s="631"/>
      <c r="D191" s="266" t="s">
        <v>452</v>
      </c>
      <c r="E191" s="166">
        <f t="shared" si="29"/>
        <v>0</v>
      </c>
      <c r="F191" s="167">
        <f t="shared" si="30"/>
        <v>0</v>
      </c>
      <c r="G191" s="167">
        <f t="shared" si="31"/>
        <v>0</v>
      </c>
      <c r="H191" s="167">
        <f t="shared" si="32"/>
        <v>0</v>
      </c>
      <c r="I191" s="167">
        <f t="shared" si="33"/>
        <v>0</v>
      </c>
      <c r="J191" s="168" t="s">
        <v>31</v>
      </c>
      <c r="K191" s="169">
        <v>0.8</v>
      </c>
      <c r="L191" s="170"/>
      <c r="M191" s="262" t="s">
        <v>199</v>
      </c>
    </row>
    <row r="192" spans="1:13" s="2" customFormat="1" ht="15.75" customHeight="1" outlineLevel="1" x14ac:dyDescent="0.25">
      <c r="A192" s="162">
        <f t="shared" si="34"/>
        <v>143</v>
      </c>
      <c r="B192" s="163" t="s">
        <v>51</v>
      </c>
      <c r="C192" s="631"/>
      <c r="D192" s="266" t="s">
        <v>453</v>
      </c>
      <c r="E192" s="166">
        <f t="shared" si="29"/>
        <v>0</v>
      </c>
      <c r="F192" s="167">
        <f t="shared" si="30"/>
        <v>0</v>
      </c>
      <c r="G192" s="167">
        <f t="shared" si="31"/>
        <v>0</v>
      </c>
      <c r="H192" s="167">
        <f t="shared" si="32"/>
        <v>0</v>
      </c>
      <c r="I192" s="167">
        <f t="shared" si="33"/>
        <v>0</v>
      </c>
      <c r="J192" s="168" t="s">
        <v>31</v>
      </c>
      <c r="K192" s="169">
        <v>0.94</v>
      </c>
      <c r="L192" s="170"/>
      <c r="M192" s="262" t="s">
        <v>199</v>
      </c>
    </row>
    <row r="193" spans="1:13" s="2" customFormat="1" ht="15.75" customHeight="1" outlineLevel="1" x14ac:dyDescent="0.25">
      <c r="A193" s="162">
        <f t="shared" si="34"/>
        <v>144</v>
      </c>
      <c r="B193" s="232" t="s">
        <v>12</v>
      </c>
      <c r="C193" s="631" t="s">
        <v>61</v>
      </c>
      <c r="D193" s="354" t="s">
        <v>441</v>
      </c>
      <c r="E193" s="166">
        <f t="shared" si="29"/>
        <v>0</v>
      </c>
      <c r="F193" s="167">
        <f t="shared" si="30"/>
        <v>0</v>
      </c>
      <c r="G193" s="167">
        <f t="shared" si="31"/>
        <v>0</v>
      </c>
      <c r="H193" s="167">
        <f t="shared" si="32"/>
        <v>0</v>
      </c>
      <c r="I193" s="167">
        <f t="shared" si="33"/>
        <v>0</v>
      </c>
      <c r="J193" s="168" t="s">
        <v>31</v>
      </c>
      <c r="K193" s="169">
        <v>0.43</v>
      </c>
      <c r="L193" s="170"/>
      <c r="M193" s="231"/>
    </row>
    <row r="194" spans="1:13" s="2" customFormat="1" ht="15.75" customHeight="1" outlineLevel="1" x14ac:dyDescent="0.25">
      <c r="A194" s="162">
        <f t="shared" si="34"/>
        <v>145</v>
      </c>
      <c r="B194" s="232" t="s">
        <v>12</v>
      </c>
      <c r="C194" s="631" t="s">
        <v>61</v>
      </c>
      <c r="D194" s="354" t="s">
        <v>489</v>
      </c>
      <c r="E194" s="166">
        <f t="shared" si="29"/>
        <v>0</v>
      </c>
      <c r="F194" s="167">
        <f t="shared" si="30"/>
        <v>0</v>
      </c>
      <c r="G194" s="167">
        <f t="shared" si="31"/>
        <v>0</v>
      </c>
      <c r="H194" s="167">
        <f t="shared" si="32"/>
        <v>0</v>
      </c>
      <c r="I194" s="167">
        <f t="shared" si="33"/>
        <v>0</v>
      </c>
      <c r="J194" s="168" t="s">
        <v>31</v>
      </c>
      <c r="K194" s="169">
        <v>0.51</v>
      </c>
      <c r="L194" s="170"/>
      <c r="M194" s="262" t="s">
        <v>199</v>
      </c>
    </row>
    <row r="195" spans="1:13" s="22" customFormat="1" ht="15.75" customHeight="1" outlineLevel="1" x14ac:dyDescent="0.25">
      <c r="A195" s="162">
        <f t="shared" si="34"/>
        <v>146</v>
      </c>
      <c r="B195" s="163" t="s">
        <v>51</v>
      </c>
      <c r="C195" s="631" t="s">
        <v>392</v>
      </c>
      <c r="D195" s="355" t="s">
        <v>442</v>
      </c>
      <c r="E195" s="166">
        <f t="shared" si="29"/>
        <v>0</v>
      </c>
      <c r="F195" s="167">
        <f t="shared" si="30"/>
        <v>0</v>
      </c>
      <c r="G195" s="167">
        <f t="shared" si="31"/>
        <v>0</v>
      </c>
      <c r="H195" s="167">
        <f t="shared" si="32"/>
        <v>0</v>
      </c>
      <c r="I195" s="167">
        <f t="shared" si="33"/>
        <v>0</v>
      </c>
      <c r="J195" s="243" t="s">
        <v>31</v>
      </c>
      <c r="K195" s="169">
        <v>0.72</v>
      </c>
      <c r="L195" s="170"/>
      <c r="M195" s="231"/>
    </row>
    <row r="196" spans="1:13" s="2" customFormat="1" ht="14.25" customHeight="1" outlineLevel="1" x14ac:dyDescent="0.25">
      <c r="A196" s="162">
        <f t="shared" si="34"/>
        <v>147</v>
      </c>
      <c r="B196" s="163" t="s">
        <v>51</v>
      </c>
      <c r="C196" s="631" t="s">
        <v>60</v>
      </c>
      <c r="D196" s="242" t="s">
        <v>443</v>
      </c>
      <c r="E196" s="166">
        <f t="shared" si="29"/>
        <v>0</v>
      </c>
      <c r="F196" s="167">
        <f t="shared" si="30"/>
        <v>0</v>
      </c>
      <c r="G196" s="167">
        <f t="shared" si="31"/>
        <v>0</v>
      </c>
      <c r="H196" s="167">
        <f t="shared" si="32"/>
        <v>0</v>
      </c>
      <c r="I196" s="167">
        <f t="shared" si="33"/>
        <v>0</v>
      </c>
      <c r="J196" s="168" t="s">
        <v>31</v>
      </c>
      <c r="K196" s="169">
        <v>0.84</v>
      </c>
      <c r="L196" s="170"/>
      <c r="M196" s="231"/>
    </row>
    <row r="197" spans="1:13" s="2" customFormat="1" ht="15.75" customHeight="1" outlineLevel="1" x14ac:dyDescent="0.25">
      <c r="A197" s="162">
        <f t="shared" si="34"/>
        <v>148</v>
      </c>
      <c r="B197" s="163" t="s">
        <v>51</v>
      </c>
      <c r="C197" s="631" t="s">
        <v>60</v>
      </c>
      <c r="D197" s="242" t="s">
        <v>444</v>
      </c>
      <c r="E197" s="166">
        <f t="shared" si="29"/>
        <v>0</v>
      </c>
      <c r="F197" s="167">
        <f t="shared" si="30"/>
        <v>0</v>
      </c>
      <c r="G197" s="167">
        <f t="shared" si="31"/>
        <v>0</v>
      </c>
      <c r="H197" s="167">
        <f t="shared" si="32"/>
        <v>0</v>
      </c>
      <c r="I197" s="167">
        <f t="shared" si="33"/>
        <v>0</v>
      </c>
      <c r="J197" s="243" t="s">
        <v>31</v>
      </c>
      <c r="K197" s="169">
        <v>0.52</v>
      </c>
      <c r="L197" s="170"/>
      <c r="M197" s="231"/>
    </row>
    <row r="198" spans="1:13" s="2" customFormat="1" ht="15.75" customHeight="1" outlineLevel="1" x14ac:dyDescent="0.25">
      <c r="A198" s="162">
        <f t="shared" si="34"/>
        <v>149</v>
      </c>
      <c r="B198" s="163" t="s">
        <v>51</v>
      </c>
      <c r="C198" s="631"/>
      <c r="D198" s="242" t="s">
        <v>709</v>
      </c>
      <c r="E198" s="166">
        <f t="shared" si="29"/>
        <v>0</v>
      </c>
      <c r="F198" s="167">
        <f t="shared" si="30"/>
        <v>0</v>
      </c>
      <c r="G198" s="167">
        <f t="shared" si="31"/>
        <v>0</v>
      </c>
      <c r="H198" s="167">
        <f t="shared" si="32"/>
        <v>0</v>
      </c>
      <c r="I198" s="167">
        <f t="shared" si="33"/>
        <v>0</v>
      </c>
      <c r="J198" s="243" t="s">
        <v>31</v>
      </c>
      <c r="K198" s="169">
        <v>0.52</v>
      </c>
      <c r="L198" s="170"/>
      <c r="M198" s="231"/>
    </row>
    <row r="199" spans="1:13" s="2" customFormat="1" ht="15.75" customHeight="1" outlineLevel="1" x14ac:dyDescent="0.25">
      <c r="A199" s="162">
        <f t="shared" si="34"/>
        <v>150</v>
      </c>
      <c r="B199" s="232" t="s">
        <v>12</v>
      </c>
      <c r="C199" s="631" t="s">
        <v>58</v>
      </c>
      <c r="D199" s="242" t="s">
        <v>445</v>
      </c>
      <c r="E199" s="166">
        <f t="shared" si="29"/>
        <v>0</v>
      </c>
      <c r="F199" s="167">
        <f t="shared" si="30"/>
        <v>0</v>
      </c>
      <c r="G199" s="167">
        <f t="shared" si="31"/>
        <v>0</v>
      </c>
      <c r="H199" s="167">
        <f t="shared" si="32"/>
        <v>0</v>
      </c>
      <c r="I199" s="167">
        <f t="shared" si="33"/>
        <v>0</v>
      </c>
      <c r="J199" s="168" t="s">
        <v>31</v>
      </c>
      <c r="K199" s="169">
        <v>0.42</v>
      </c>
      <c r="L199" s="170"/>
      <c r="M199" s="231"/>
    </row>
    <row r="200" spans="1:13" s="2" customFormat="1" ht="15.75" customHeight="1" outlineLevel="1" x14ac:dyDescent="0.25">
      <c r="A200" s="162">
        <f t="shared" si="34"/>
        <v>151</v>
      </c>
      <c r="B200" s="232" t="s">
        <v>12</v>
      </c>
      <c r="C200" s="631" t="s">
        <v>59</v>
      </c>
      <c r="D200" s="356" t="s">
        <v>446</v>
      </c>
      <c r="E200" s="166">
        <f t="shared" si="29"/>
        <v>0</v>
      </c>
      <c r="F200" s="167">
        <f t="shared" si="30"/>
        <v>0</v>
      </c>
      <c r="G200" s="167">
        <f t="shared" si="31"/>
        <v>0</v>
      </c>
      <c r="H200" s="167">
        <f t="shared" si="32"/>
        <v>0</v>
      </c>
      <c r="I200" s="167">
        <f t="shared" si="33"/>
        <v>0</v>
      </c>
      <c r="J200" s="168" t="s">
        <v>31</v>
      </c>
      <c r="K200" s="169">
        <v>0.53</v>
      </c>
      <c r="L200" s="170"/>
      <c r="M200" s="262" t="s">
        <v>199</v>
      </c>
    </row>
    <row r="201" spans="1:13" s="2" customFormat="1" ht="15.75" customHeight="1" outlineLevel="1" x14ac:dyDescent="0.25">
      <c r="A201" s="162">
        <f t="shared" si="34"/>
        <v>152</v>
      </c>
      <c r="B201" s="163" t="s">
        <v>51</v>
      </c>
      <c r="C201" s="230"/>
      <c r="D201" s="294" t="s">
        <v>455</v>
      </c>
      <c r="E201" s="166">
        <f t="shared" si="29"/>
        <v>0</v>
      </c>
      <c r="F201" s="167">
        <f t="shared" si="30"/>
        <v>0</v>
      </c>
      <c r="G201" s="167">
        <f t="shared" si="31"/>
        <v>0</v>
      </c>
      <c r="H201" s="167">
        <f t="shared" si="32"/>
        <v>0</v>
      </c>
      <c r="I201" s="167">
        <f t="shared" si="33"/>
        <v>0</v>
      </c>
      <c r="J201" s="168" t="s">
        <v>31</v>
      </c>
      <c r="K201" s="169">
        <v>0.45</v>
      </c>
      <c r="L201" s="170"/>
      <c r="M201" s="262"/>
    </row>
    <row r="202" spans="1:13" s="22" customFormat="1" ht="15.75" customHeight="1" outlineLevel="1" x14ac:dyDescent="0.25">
      <c r="A202" s="162">
        <f t="shared" si="34"/>
        <v>153</v>
      </c>
      <c r="B202" s="163" t="s">
        <v>51</v>
      </c>
      <c r="C202" s="230"/>
      <c r="D202" s="242" t="s">
        <v>454</v>
      </c>
      <c r="E202" s="166">
        <f t="shared" si="29"/>
        <v>0</v>
      </c>
      <c r="F202" s="167">
        <f t="shared" si="30"/>
        <v>0</v>
      </c>
      <c r="G202" s="167">
        <f t="shared" si="31"/>
        <v>0</v>
      </c>
      <c r="H202" s="167">
        <f t="shared" si="32"/>
        <v>0</v>
      </c>
      <c r="I202" s="167">
        <f t="shared" si="33"/>
        <v>0</v>
      </c>
      <c r="J202" s="168" t="s">
        <v>31</v>
      </c>
      <c r="K202" s="169">
        <v>0.7</v>
      </c>
      <c r="L202" s="170"/>
      <c r="M202" s="262" t="s">
        <v>199</v>
      </c>
    </row>
    <row r="203" spans="1:13" s="22" customFormat="1" ht="15.75" customHeight="1" outlineLevel="1" x14ac:dyDescent="0.25">
      <c r="A203" s="162">
        <f t="shared" si="34"/>
        <v>154</v>
      </c>
      <c r="B203" s="232" t="s">
        <v>12</v>
      </c>
      <c r="C203" s="631" t="s">
        <v>392</v>
      </c>
      <c r="D203" s="242" t="s">
        <v>542</v>
      </c>
      <c r="E203" s="166">
        <f t="shared" si="29"/>
        <v>0</v>
      </c>
      <c r="F203" s="167">
        <f t="shared" si="30"/>
        <v>0</v>
      </c>
      <c r="G203" s="167">
        <f t="shared" si="31"/>
        <v>0</v>
      </c>
      <c r="H203" s="167">
        <f t="shared" si="32"/>
        <v>0</v>
      </c>
      <c r="I203" s="167">
        <f t="shared" si="33"/>
        <v>0</v>
      </c>
      <c r="J203" s="168" t="s">
        <v>31</v>
      </c>
      <c r="K203" s="169">
        <v>0.43</v>
      </c>
      <c r="L203" s="170"/>
      <c r="M203" s="262" t="s">
        <v>199</v>
      </c>
    </row>
    <row r="204" spans="1:13" s="4" customFormat="1" ht="15.75" customHeight="1" outlineLevel="1" x14ac:dyDescent="0.25">
      <c r="A204" s="162">
        <f t="shared" si="34"/>
        <v>155</v>
      </c>
      <c r="B204" s="163" t="s">
        <v>51</v>
      </c>
      <c r="C204" s="633" t="s">
        <v>60</v>
      </c>
      <c r="D204" s="354" t="s">
        <v>456</v>
      </c>
      <c r="E204" s="166">
        <f t="shared" si="29"/>
        <v>0</v>
      </c>
      <c r="F204" s="167">
        <f t="shared" si="30"/>
        <v>0</v>
      </c>
      <c r="G204" s="167">
        <f t="shared" si="31"/>
        <v>0</v>
      </c>
      <c r="H204" s="167">
        <f t="shared" si="32"/>
        <v>0</v>
      </c>
      <c r="I204" s="167">
        <f t="shared" si="33"/>
        <v>0</v>
      </c>
      <c r="J204" s="168" t="s">
        <v>31</v>
      </c>
      <c r="K204" s="169">
        <v>0.52</v>
      </c>
      <c r="L204" s="170"/>
      <c r="M204" s="231"/>
    </row>
    <row r="205" spans="1:13" s="4" customFormat="1" ht="15.75" customHeight="1" outlineLevel="1" x14ac:dyDescent="0.25">
      <c r="A205" s="162">
        <f t="shared" si="34"/>
        <v>156</v>
      </c>
      <c r="B205" s="163" t="s">
        <v>51</v>
      </c>
      <c r="C205" s="633" t="s">
        <v>58</v>
      </c>
      <c r="D205" s="355" t="s">
        <v>447</v>
      </c>
      <c r="E205" s="166">
        <f t="shared" si="29"/>
        <v>0</v>
      </c>
      <c r="F205" s="167">
        <f t="shared" si="30"/>
        <v>0</v>
      </c>
      <c r="G205" s="167">
        <f t="shared" si="31"/>
        <v>0</v>
      </c>
      <c r="H205" s="167">
        <f t="shared" si="32"/>
        <v>0</v>
      </c>
      <c r="I205" s="167">
        <f t="shared" si="33"/>
        <v>0</v>
      </c>
      <c r="J205" s="168" t="s">
        <v>31</v>
      </c>
      <c r="K205" s="169">
        <v>0.45</v>
      </c>
      <c r="L205" s="170"/>
      <c r="M205" s="231"/>
    </row>
    <row r="206" spans="1:13" s="4" customFormat="1" ht="15.75" customHeight="1" outlineLevel="1" x14ac:dyDescent="0.25">
      <c r="A206" s="162">
        <f t="shared" si="34"/>
        <v>157</v>
      </c>
      <c r="B206" s="163" t="s">
        <v>51</v>
      </c>
      <c r="C206" s="633"/>
      <c r="D206" s="355" t="s">
        <v>457</v>
      </c>
      <c r="E206" s="166">
        <f t="shared" si="29"/>
        <v>0</v>
      </c>
      <c r="F206" s="167">
        <f t="shared" si="30"/>
        <v>0</v>
      </c>
      <c r="G206" s="167">
        <f t="shared" si="31"/>
        <v>0</v>
      </c>
      <c r="H206" s="167">
        <f t="shared" si="32"/>
        <v>0</v>
      </c>
      <c r="I206" s="167">
        <f t="shared" si="33"/>
        <v>0</v>
      </c>
      <c r="J206" s="168" t="s">
        <v>31</v>
      </c>
      <c r="K206" s="169">
        <v>0.88</v>
      </c>
      <c r="L206" s="170"/>
      <c r="M206" s="262" t="s">
        <v>199</v>
      </c>
    </row>
    <row r="207" spans="1:13" s="4" customFormat="1" ht="15.75" customHeight="1" outlineLevel="1" x14ac:dyDescent="0.25">
      <c r="A207" s="162">
        <f t="shared" si="34"/>
        <v>158</v>
      </c>
      <c r="B207" s="163" t="s">
        <v>51</v>
      </c>
      <c r="C207" s="633"/>
      <c r="D207" s="266" t="s">
        <v>458</v>
      </c>
      <c r="E207" s="166">
        <f t="shared" si="29"/>
        <v>0</v>
      </c>
      <c r="F207" s="167">
        <f t="shared" si="30"/>
        <v>0</v>
      </c>
      <c r="G207" s="167">
        <f t="shared" si="31"/>
        <v>0</v>
      </c>
      <c r="H207" s="167">
        <f t="shared" si="32"/>
        <v>0</v>
      </c>
      <c r="I207" s="167">
        <f t="shared" si="33"/>
        <v>0</v>
      </c>
      <c r="J207" s="168" t="s">
        <v>31</v>
      </c>
      <c r="K207" s="169">
        <v>0.55000000000000004</v>
      </c>
      <c r="L207" s="170"/>
      <c r="M207" s="262" t="s">
        <v>199</v>
      </c>
    </row>
    <row r="208" spans="1:13" s="4" customFormat="1" ht="15.75" customHeight="1" outlineLevel="1" x14ac:dyDescent="0.25">
      <c r="A208" s="162">
        <f t="shared" si="34"/>
        <v>159</v>
      </c>
      <c r="B208" s="163" t="s">
        <v>51</v>
      </c>
      <c r="C208" s="633"/>
      <c r="D208" s="266" t="s">
        <v>459</v>
      </c>
      <c r="E208" s="166">
        <f t="shared" si="29"/>
        <v>0</v>
      </c>
      <c r="F208" s="167">
        <f t="shared" si="30"/>
        <v>0</v>
      </c>
      <c r="G208" s="167">
        <f t="shared" si="31"/>
        <v>0</v>
      </c>
      <c r="H208" s="167">
        <f t="shared" si="32"/>
        <v>0</v>
      </c>
      <c r="I208" s="167">
        <f t="shared" si="33"/>
        <v>0</v>
      </c>
      <c r="J208" s="168" t="s">
        <v>31</v>
      </c>
      <c r="K208" s="169">
        <v>0.79</v>
      </c>
      <c r="L208" s="170"/>
      <c r="M208" s="262" t="s">
        <v>199</v>
      </c>
    </row>
    <row r="209" spans="1:13" s="2" customFormat="1" ht="15.75" customHeight="1" outlineLevel="1" x14ac:dyDescent="0.25">
      <c r="A209" s="162">
        <f t="shared" si="34"/>
        <v>160</v>
      </c>
      <c r="B209" s="265" t="s">
        <v>12</v>
      </c>
      <c r="C209" s="633" t="s">
        <v>61</v>
      </c>
      <c r="D209" s="266" t="s">
        <v>448</v>
      </c>
      <c r="E209" s="166">
        <f t="shared" si="29"/>
        <v>0</v>
      </c>
      <c r="F209" s="167">
        <f t="shared" si="30"/>
        <v>0</v>
      </c>
      <c r="G209" s="167">
        <f t="shared" si="31"/>
        <v>0</v>
      </c>
      <c r="H209" s="167">
        <f t="shared" si="32"/>
        <v>0</v>
      </c>
      <c r="I209" s="167">
        <f t="shared" si="33"/>
        <v>0</v>
      </c>
      <c r="J209" s="168" t="s">
        <v>31</v>
      </c>
      <c r="K209" s="169">
        <v>0.53</v>
      </c>
      <c r="L209" s="170"/>
      <c r="M209" s="359"/>
    </row>
    <row r="210" spans="1:13" s="2" customFormat="1" ht="15.75" customHeight="1" outlineLevel="1" x14ac:dyDescent="0.25">
      <c r="A210" s="162">
        <f t="shared" si="34"/>
        <v>161</v>
      </c>
      <c r="B210" s="163" t="s">
        <v>51</v>
      </c>
      <c r="C210" s="631"/>
      <c r="D210" s="242" t="s">
        <v>449</v>
      </c>
      <c r="E210" s="166">
        <f t="shared" si="29"/>
        <v>0</v>
      </c>
      <c r="F210" s="167">
        <f>ROUND(K210*0.83,6)*L210</f>
        <v>0</v>
      </c>
      <c r="G210" s="167">
        <f>ROUND(K210*0.85,6)*L210</f>
        <v>0</v>
      </c>
      <c r="H210" s="167">
        <f>ROUND(K210*0.9,6)*L210</f>
        <v>0</v>
      </c>
      <c r="I210" s="167">
        <f>K210*L210</f>
        <v>0</v>
      </c>
      <c r="J210" s="168" t="s">
        <v>31</v>
      </c>
      <c r="K210" s="169">
        <v>1.1399999999999999</v>
      </c>
      <c r="L210" s="170"/>
      <c r="M210" s="231"/>
    </row>
    <row r="211" spans="1:13" s="4" customFormat="1" ht="14.25" customHeight="1" outlineLevel="1" thickBot="1" x14ac:dyDescent="0.3">
      <c r="A211" s="162">
        <f t="shared" si="34"/>
        <v>162</v>
      </c>
      <c r="B211" s="163" t="s">
        <v>51</v>
      </c>
      <c r="C211" s="631"/>
      <c r="D211" s="242" t="s">
        <v>472</v>
      </c>
      <c r="E211" s="166">
        <f t="shared" si="29"/>
        <v>0</v>
      </c>
      <c r="F211" s="167">
        <f>ROUND(K211*0.83,6)*L211</f>
        <v>0</v>
      </c>
      <c r="G211" s="167">
        <f>ROUND(K211*0.85,6)*L211</f>
        <v>0</v>
      </c>
      <c r="H211" s="167">
        <f>ROUND(K211*0.9,6)*L211</f>
        <v>0</v>
      </c>
      <c r="I211" s="167">
        <f>K211*L211</f>
        <v>0</v>
      </c>
      <c r="J211" s="168" t="s">
        <v>31</v>
      </c>
      <c r="K211" s="169">
        <v>1.1200000000000001</v>
      </c>
      <c r="L211" s="177"/>
      <c r="M211" s="231"/>
    </row>
    <row r="212" spans="1:13" s="4" customFormat="1" ht="14.25" customHeight="1" outlineLevel="1" thickBot="1" x14ac:dyDescent="0.3">
      <c r="A212" s="16"/>
      <c r="B212" s="36"/>
      <c r="C212" s="646"/>
      <c r="D212" s="17" t="s">
        <v>24</v>
      </c>
      <c r="E212" s="66"/>
      <c r="F212" s="66"/>
      <c r="G212" s="66"/>
      <c r="H212" s="66"/>
      <c r="I212" s="66"/>
      <c r="J212" s="24"/>
      <c r="K212" s="25"/>
      <c r="L212" s="83"/>
      <c r="M212" s="94"/>
    </row>
    <row r="213" spans="1:13" s="2" customFormat="1" ht="14.25" customHeight="1" outlineLevel="1" x14ac:dyDescent="0.25">
      <c r="A213" s="185">
        <f>A211+1</f>
        <v>163</v>
      </c>
      <c r="B213" s="302" t="s">
        <v>51</v>
      </c>
      <c r="C213" s="635" t="s">
        <v>61</v>
      </c>
      <c r="D213" s="304" t="s">
        <v>125</v>
      </c>
      <c r="E213" s="189">
        <f>ROUND(K213*0.8,6)*L213</f>
        <v>0</v>
      </c>
      <c r="F213" s="189">
        <f>ROUND(K213*0.83,6)*L213</f>
        <v>0</v>
      </c>
      <c r="G213" s="189">
        <f>ROUND(K213*0.85,6)*L213</f>
        <v>0</v>
      </c>
      <c r="H213" s="189">
        <f>ROUND(K213*0.9,6)*L213</f>
        <v>0</v>
      </c>
      <c r="I213" s="189">
        <f>K213*L213</f>
        <v>0</v>
      </c>
      <c r="J213" s="197" t="s">
        <v>31</v>
      </c>
      <c r="K213" s="198">
        <v>1.71</v>
      </c>
      <c r="L213" s="199"/>
      <c r="M213" s="285"/>
    </row>
    <row r="214" spans="1:13" s="2" customFormat="1" ht="14.25" customHeight="1" outlineLevel="1" x14ac:dyDescent="0.25">
      <c r="A214" s="185">
        <f t="shared" ref="A214:A236" si="35">A213+1</f>
        <v>164</v>
      </c>
      <c r="B214" s="186" t="s">
        <v>51</v>
      </c>
      <c r="C214" s="635" t="s">
        <v>62</v>
      </c>
      <c r="D214" s="251" t="s">
        <v>134</v>
      </c>
      <c r="E214" s="189">
        <f t="shared" ref="E214:E329" si="36">ROUND(K214*0.8,6)*L214</f>
        <v>0</v>
      </c>
      <c r="F214" s="190">
        <f t="shared" si="30"/>
        <v>0</v>
      </c>
      <c r="G214" s="190">
        <f t="shared" si="31"/>
        <v>0</v>
      </c>
      <c r="H214" s="190">
        <f t="shared" si="32"/>
        <v>0</v>
      </c>
      <c r="I214" s="190">
        <f t="shared" si="33"/>
        <v>0</v>
      </c>
      <c r="J214" s="191" t="s">
        <v>31</v>
      </c>
      <c r="K214" s="198">
        <v>1.2</v>
      </c>
      <c r="L214" s="193"/>
      <c r="M214" s="253"/>
    </row>
    <row r="215" spans="1:13" s="2" customFormat="1" ht="14.25" customHeight="1" outlineLevel="1" x14ac:dyDescent="0.25">
      <c r="A215" s="185">
        <f t="shared" si="35"/>
        <v>165</v>
      </c>
      <c r="B215" s="278" t="s">
        <v>12</v>
      </c>
      <c r="C215" s="632" t="s">
        <v>58</v>
      </c>
      <c r="D215" s="360" t="s">
        <v>110</v>
      </c>
      <c r="E215" s="189">
        <f t="shared" si="36"/>
        <v>0</v>
      </c>
      <c r="F215" s="190">
        <f>ROUND(K215*0.83,6)*L215</f>
        <v>0</v>
      </c>
      <c r="G215" s="190">
        <f>ROUND(K215*0.85,6)*L215</f>
        <v>0</v>
      </c>
      <c r="H215" s="190">
        <f>ROUND(K215*0.9,6)*L215</f>
        <v>0</v>
      </c>
      <c r="I215" s="190">
        <f>K215*L215</f>
        <v>0</v>
      </c>
      <c r="J215" s="252" t="s">
        <v>31</v>
      </c>
      <c r="K215" s="192">
        <v>0.88</v>
      </c>
      <c r="L215" s="193"/>
      <c r="M215" s="353"/>
    </row>
    <row r="216" spans="1:13" s="2" customFormat="1" ht="14.25" customHeight="1" outlineLevel="1" x14ac:dyDescent="0.25">
      <c r="A216" s="185">
        <f t="shared" si="35"/>
        <v>166</v>
      </c>
      <c r="B216" s="186" t="s">
        <v>51</v>
      </c>
      <c r="C216" s="635" t="s">
        <v>392</v>
      </c>
      <c r="D216" s="361" t="s">
        <v>361</v>
      </c>
      <c r="E216" s="189">
        <f t="shared" si="36"/>
        <v>0</v>
      </c>
      <c r="F216" s="190">
        <f>ROUND(K216*0.83,6)*L216</f>
        <v>0</v>
      </c>
      <c r="G216" s="190">
        <f>ROUND(K216*0.85,6)*L216</f>
        <v>0</v>
      </c>
      <c r="H216" s="190">
        <f>ROUND(K216*0.9,6)*L216</f>
        <v>0</v>
      </c>
      <c r="I216" s="190">
        <f>K216*L216</f>
        <v>0</v>
      </c>
      <c r="J216" s="252" t="s">
        <v>31</v>
      </c>
      <c r="K216" s="192">
        <v>1.34</v>
      </c>
      <c r="L216" s="193"/>
      <c r="M216" s="281" t="s">
        <v>199</v>
      </c>
    </row>
    <row r="217" spans="1:13" s="2" customFormat="1" ht="14.25" customHeight="1" outlineLevel="1" x14ac:dyDescent="0.25">
      <c r="A217" s="185">
        <f t="shared" si="35"/>
        <v>167</v>
      </c>
      <c r="B217" s="278" t="s">
        <v>12</v>
      </c>
      <c r="C217" s="632" t="s">
        <v>58</v>
      </c>
      <c r="D217" s="360" t="s">
        <v>488</v>
      </c>
      <c r="E217" s="189">
        <f t="shared" si="36"/>
        <v>0</v>
      </c>
      <c r="F217" s="190">
        <f>ROUND(K217*0.83,6)*L217</f>
        <v>0</v>
      </c>
      <c r="G217" s="190">
        <f>ROUND(K217*0.85,6)*L217</f>
        <v>0</v>
      </c>
      <c r="H217" s="190">
        <f>ROUND(K217*0.9,6)*L217</f>
        <v>0</v>
      </c>
      <c r="I217" s="190">
        <f>K217*L217</f>
        <v>0</v>
      </c>
      <c r="J217" s="252" t="s">
        <v>31</v>
      </c>
      <c r="K217" s="192">
        <v>0.75</v>
      </c>
      <c r="L217" s="193"/>
      <c r="M217" s="281" t="s">
        <v>199</v>
      </c>
    </row>
    <row r="218" spans="1:13" s="2" customFormat="1" ht="14.25" customHeight="1" outlineLevel="1" x14ac:dyDescent="0.25">
      <c r="A218" s="185">
        <f t="shared" si="35"/>
        <v>168</v>
      </c>
      <c r="B218" s="186" t="s">
        <v>51</v>
      </c>
      <c r="C218" s="635"/>
      <c r="D218" s="361" t="s">
        <v>710</v>
      </c>
      <c r="E218" s="189">
        <f t="shared" si="36"/>
        <v>0</v>
      </c>
      <c r="F218" s="190">
        <f>ROUND(K218*0.83,6)*L218</f>
        <v>0</v>
      </c>
      <c r="G218" s="190">
        <f>ROUND(K218*0.85,6)*L218</f>
        <v>0</v>
      </c>
      <c r="H218" s="190">
        <f>ROUND(K218*0.9,6)*L218</f>
        <v>0</v>
      </c>
      <c r="I218" s="190">
        <f>K218*L218</f>
        <v>0</v>
      </c>
      <c r="J218" s="252" t="s">
        <v>31</v>
      </c>
      <c r="K218" s="192">
        <v>1.43</v>
      </c>
      <c r="L218" s="193"/>
      <c r="M218" s="281" t="s">
        <v>199</v>
      </c>
    </row>
    <row r="219" spans="1:13" s="2" customFormat="1" ht="14.25" customHeight="1" outlineLevel="1" x14ac:dyDescent="0.25">
      <c r="A219" s="185">
        <f t="shared" si="35"/>
        <v>169</v>
      </c>
      <c r="B219" s="186" t="s">
        <v>51</v>
      </c>
      <c r="C219" s="635"/>
      <c r="D219" s="361" t="s">
        <v>438</v>
      </c>
      <c r="E219" s="189">
        <f t="shared" si="36"/>
        <v>0</v>
      </c>
      <c r="F219" s="190">
        <f>ROUND(K219*0.83,6)*L219</f>
        <v>0</v>
      </c>
      <c r="G219" s="190">
        <f>ROUND(K219*0.85,6)*L219</f>
        <v>0</v>
      </c>
      <c r="H219" s="190">
        <f>ROUND(K219*0.9,6)*L219</f>
        <v>0</v>
      </c>
      <c r="I219" s="190">
        <f>K219*L219</f>
        <v>0</v>
      </c>
      <c r="J219" s="252" t="s">
        <v>31</v>
      </c>
      <c r="K219" s="192">
        <v>1.26</v>
      </c>
      <c r="L219" s="193"/>
      <c r="M219" s="281" t="s">
        <v>199</v>
      </c>
    </row>
    <row r="220" spans="1:13" s="2" customFormat="1" ht="14.25" customHeight="1" outlineLevel="1" x14ac:dyDescent="0.25">
      <c r="A220" s="185">
        <f t="shared" si="35"/>
        <v>170</v>
      </c>
      <c r="B220" s="186" t="s">
        <v>51</v>
      </c>
      <c r="C220" s="635"/>
      <c r="D220" s="361" t="s">
        <v>411</v>
      </c>
      <c r="E220" s="189">
        <f t="shared" si="36"/>
        <v>0</v>
      </c>
      <c r="F220" s="190">
        <f t="shared" si="30"/>
        <v>0</v>
      </c>
      <c r="G220" s="190">
        <f t="shared" si="31"/>
        <v>0</v>
      </c>
      <c r="H220" s="190">
        <f t="shared" si="32"/>
        <v>0</v>
      </c>
      <c r="I220" s="190">
        <f t="shared" si="33"/>
        <v>0</v>
      </c>
      <c r="J220" s="252" t="s">
        <v>31</v>
      </c>
      <c r="K220" s="192">
        <v>1.1399999999999999</v>
      </c>
      <c r="L220" s="193"/>
      <c r="M220" s="253"/>
    </row>
    <row r="221" spans="1:13" s="2" customFormat="1" ht="14.25" customHeight="1" outlineLevel="1" x14ac:dyDescent="0.25">
      <c r="A221" s="185">
        <f t="shared" si="35"/>
        <v>171</v>
      </c>
      <c r="B221" s="250" t="s">
        <v>12</v>
      </c>
      <c r="C221" s="635"/>
      <c r="D221" s="280" t="s">
        <v>252</v>
      </c>
      <c r="E221" s="189">
        <f t="shared" si="36"/>
        <v>0</v>
      </c>
      <c r="F221" s="190">
        <f t="shared" si="30"/>
        <v>0</v>
      </c>
      <c r="G221" s="190">
        <f t="shared" si="31"/>
        <v>0</v>
      </c>
      <c r="H221" s="190">
        <f t="shared" si="32"/>
        <v>0</v>
      </c>
      <c r="I221" s="190">
        <f t="shared" si="33"/>
        <v>0</v>
      </c>
      <c r="J221" s="252" t="s">
        <v>31</v>
      </c>
      <c r="K221" s="192">
        <v>0.67</v>
      </c>
      <c r="L221" s="193"/>
      <c r="M221" s="281" t="s">
        <v>199</v>
      </c>
    </row>
    <row r="222" spans="1:13" s="2" customFormat="1" ht="14.25" customHeight="1" outlineLevel="1" x14ac:dyDescent="0.25">
      <c r="A222" s="185">
        <f t="shared" si="35"/>
        <v>172</v>
      </c>
      <c r="B222" s="250" t="s">
        <v>12</v>
      </c>
      <c r="C222" s="635" t="s">
        <v>55</v>
      </c>
      <c r="D222" s="280" t="s">
        <v>253</v>
      </c>
      <c r="E222" s="189">
        <f t="shared" si="36"/>
        <v>0</v>
      </c>
      <c r="F222" s="190">
        <f t="shared" si="30"/>
        <v>0</v>
      </c>
      <c r="G222" s="190">
        <f t="shared" si="31"/>
        <v>0</v>
      </c>
      <c r="H222" s="190">
        <f t="shared" si="32"/>
        <v>0</v>
      </c>
      <c r="I222" s="190">
        <f t="shared" si="33"/>
        <v>0</v>
      </c>
      <c r="J222" s="252" t="s">
        <v>31</v>
      </c>
      <c r="K222" s="192">
        <v>0.88</v>
      </c>
      <c r="L222" s="193"/>
      <c r="M222" s="281" t="s">
        <v>199</v>
      </c>
    </row>
    <row r="223" spans="1:13" s="2" customFormat="1" ht="14.25" customHeight="1" outlineLevel="1" x14ac:dyDescent="0.25">
      <c r="A223" s="185">
        <f t="shared" si="35"/>
        <v>173</v>
      </c>
      <c r="B223" s="186" t="s">
        <v>51</v>
      </c>
      <c r="C223" s="635"/>
      <c r="D223" s="280" t="s">
        <v>412</v>
      </c>
      <c r="E223" s="189">
        <f t="shared" si="36"/>
        <v>0</v>
      </c>
      <c r="F223" s="190">
        <f t="shared" si="30"/>
        <v>0</v>
      </c>
      <c r="G223" s="190">
        <f t="shared" si="31"/>
        <v>0</v>
      </c>
      <c r="H223" s="190">
        <f t="shared" si="32"/>
        <v>0</v>
      </c>
      <c r="I223" s="190">
        <f t="shared" si="33"/>
        <v>0</v>
      </c>
      <c r="J223" s="252" t="s">
        <v>31</v>
      </c>
      <c r="K223" s="192">
        <v>1.1399999999999999</v>
      </c>
      <c r="L223" s="193"/>
      <c r="M223" s="253"/>
    </row>
    <row r="224" spans="1:13" s="2" customFormat="1" ht="14.25" customHeight="1" outlineLevel="1" x14ac:dyDescent="0.25">
      <c r="A224" s="185">
        <f t="shared" si="35"/>
        <v>174</v>
      </c>
      <c r="B224" s="250" t="s">
        <v>12</v>
      </c>
      <c r="C224" s="635" t="s">
        <v>55</v>
      </c>
      <c r="D224" s="344" t="s">
        <v>254</v>
      </c>
      <c r="E224" s="189">
        <f t="shared" si="36"/>
        <v>0</v>
      </c>
      <c r="F224" s="190">
        <f t="shared" si="30"/>
        <v>0</v>
      </c>
      <c r="G224" s="190">
        <f t="shared" si="31"/>
        <v>0</v>
      </c>
      <c r="H224" s="190">
        <f t="shared" si="32"/>
        <v>0</v>
      </c>
      <c r="I224" s="190">
        <f t="shared" si="33"/>
        <v>0</v>
      </c>
      <c r="J224" s="252" t="s">
        <v>31</v>
      </c>
      <c r="K224" s="192">
        <v>0.73</v>
      </c>
      <c r="L224" s="193"/>
      <c r="M224" s="281" t="s">
        <v>199</v>
      </c>
    </row>
    <row r="225" spans="1:16" s="2" customFormat="1" ht="14.25" customHeight="1" outlineLevel="1" x14ac:dyDescent="0.25">
      <c r="A225" s="185">
        <f t="shared" si="35"/>
        <v>175</v>
      </c>
      <c r="B225" s="250" t="s">
        <v>12</v>
      </c>
      <c r="C225" s="635"/>
      <c r="D225" s="344" t="s">
        <v>670</v>
      </c>
      <c r="E225" s="189">
        <f t="shared" si="36"/>
        <v>0</v>
      </c>
      <c r="F225" s="190">
        <f t="shared" si="30"/>
        <v>0</v>
      </c>
      <c r="G225" s="190">
        <f t="shared" si="31"/>
        <v>0</v>
      </c>
      <c r="H225" s="190">
        <f t="shared" si="32"/>
        <v>0</v>
      </c>
      <c r="I225" s="190">
        <f t="shared" si="33"/>
        <v>0</v>
      </c>
      <c r="J225" s="252" t="s">
        <v>31</v>
      </c>
      <c r="K225" s="192">
        <v>0.77</v>
      </c>
      <c r="L225" s="193"/>
      <c r="M225" s="281" t="s">
        <v>199</v>
      </c>
    </row>
    <row r="226" spans="1:16" s="2" customFormat="1" ht="14.25" customHeight="1" outlineLevel="1" x14ac:dyDescent="0.25">
      <c r="A226" s="185">
        <f t="shared" si="35"/>
        <v>176</v>
      </c>
      <c r="B226" s="250" t="s">
        <v>12</v>
      </c>
      <c r="C226" s="635"/>
      <c r="D226" s="344" t="s">
        <v>671</v>
      </c>
      <c r="E226" s="189">
        <f t="shared" si="36"/>
        <v>0</v>
      </c>
      <c r="F226" s="190">
        <f t="shared" si="30"/>
        <v>0</v>
      </c>
      <c r="G226" s="190">
        <f t="shared" si="31"/>
        <v>0</v>
      </c>
      <c r="H226" s="190">
        <f t="shared" si="32"/>
        <v>0</v>
      </c>
      <c r="I226" s="190">
        <f t="shared" si="33"/>
        <v>0</v>
      </c>
      <c r="J226" s="252" t="s">
        <v>31</v>
      </c>
      <c r="K226" s="192">
        <v>0.88</v>
      </c>
      <c r="L226" s="193"/>
      <c r="M226" s="281" t="s">
        <v>199</v>
      </c>
    </row>
    <row r="227" spans="1:16" s="2" customFormat="1" ht="14.25" customHeight="1" outlineLevel="1" x14ac:dyDescent="0.25">
      <c r="A227" s="185">
        <f t="shared" si="35"/>
        <v>177</v>
      </c>
      <c r="B227" s="186" t="s">
        <v>51</v>
      </c>
      <c r="C227" s="635"/>
      <c r="D227" s="280" t="s">
        <v>450</v>
      </c>
      <c r="E227" s="189">
        <f t="shared" si="36"/>
        <v>0</v>
      </c>
      <c r="F227" s="190">
        <f t="shared" si="30"/>
        <v>0</v>
      </c>
      <c r="G227" s="190">
        <f t="shared" si="31"/>
        <v>0</v>
      </c>
      <c r="H227" s="190">
        <f t="shared" si="32"/>
        <v>0</v>
      </c>
      <c r="I227" s="190">
        <f t="shared" si="33"/>
        <v>0</v>
      </c>
      <c r="J227" s="252" t="s">
        <v>31</v>
      </c>
      <c r="K227" s="192">
        <v>0.78</v>
      </c>
      <c r="L227" s="193"/>
      <c r="M227" s="281" t="s">
        <v>199</v>
      </c>
    </row>
    <row r="228" spans="1:16" s="2" customFormat="1" ht="14.25" customHeight="1" outlineLevel="1" x14ac:dyDescent="0.25">
      <c r="A228" s="185">
        <f t="shared" si="35"/>
        <v>178</v>
      </c>
      <c r="B228" s="186" t="s">
        <v>51</v>
      </c>
      <c r="C228" s="635"/>
      <c r="D228" s="280" t="s">
        <v>575</v>
      </c>
      <c r="E228" s="189">
        <f t="shared" si="36"/>
        <v>0</v>
      </c>
      <c r="F228" s="190">
        <f t="shared" si="30"/>
        <v>0</v>
      </c>
      <c r="G228" s="190">
        <f t="shared" si="31"/>
        <v>0</v>
      </c>
      <c r="H228" s="190">
        <f t="shared" si="32"/>
        <v>0</v>
      </c>
      <c r="I228" s="190">
        <f t="shared" si="33"/>
        <v>0</v>
      </c>
      <c r="J228" s="252" t="s">
        <v>31</v>
      </c>
      <c r="K228" s="192">
        <v>1.08</v>
      </c>
      <c r="L228" s="193"/>
      <c r="M228" s="281" t="s">
        <v>199</v>
      </c>
    </row>
    <row r="229" spans="1:16" s="2" customFormat="1" ht="14.25" customHeight="1" outlineLevel="1" x14ac:dyDescent="0.25">
      <c r="A229" s="185">
        <f t="shared" si="35"/>
        <v>179</v>
      </c>
      <c r="B229" s="186" t="s">
        <v>51</v>
      </c>
      <c r="C229" s="635"/>
      <c r="D229" s="280" t="s">
        <v>451</v>
      </c>
      <c r="E229" s="189">
        <f t="shared" si="36"/>
        <v>0</v>
      </c>
      <c r="F229" s="190">
        <f t="shared" si="30"/>
        <v>0</v>
      </c>
      <c r="G229" s="190">
        <f t="shared" si="31"/>
        <v>0</v>
      </c>
      <c r="H229" s="190">
        <f t="shared" si="32"/>
        <v>0</v>
      </c>
      <c r="I229" s="190">
        <f t="shared" si="33"/>
        <v>0</v>
      </c>
      <c r="J229" s="252" t="s">
        <v>31</v>
      </c>
      <c r="K229" s="192">
        <v>0.82</v>
      </c>
      <c r="L229" s="193"/>
      <c r="M229" s="281" t="s">
        <v>199</v>
      </c>
    </row>
    <row r="230" spans="1:16" s="2" customFormat="1" ht="14.25" customHeight="1" outlineLevel="1" x14ac:dyDescent="0.25">
      <c r="A230" s="185">
        <f t="shared" si="35"/>
        <v>180</v>
      </c>
      <c r="B230" s="186" t="s">
        <v>51</v>
      </c>
      <c r="C230" s="635" t="s">
        <v>61</v>
      </c>
      <c r="D230" s="280" t="s">
        <v>533</v>
      </c>
      <c r="E230" s="189">
        <f t="shared" si="36"/>
        <v>0</v>
      </c>
      <c r="F230" s="190">
        <f t="shared" si="30"/>
        <v>0</v>
      </c>
      <c r="G230" s="190">
        <f t="shared" si="31"/>
        <v>0</v>
      </c>
      <c r="H230" s="190">
        <f t="shared" si="32"/>
        <v>0</v>
      </c>
      <c r="I230" s="190">
        <f t="shared" si="33"/>
        <v>0</v>
      </c>
      <c r="J230" s="252" t="s">
        <v>31</v>
      </c>
      <c r="K230" s="192">
        <v>1.99</v>
      </c>
      <c r="L230" s="193"/>
      <c r="M230" s="281" t="s">
        <v>199</v>
      </c>
    </row>
    <row r="231" spans="1:16" s="2" customFormat="1" ht="14.25" customHeight="1" outlineLevel="1" x14ac:dyDescent="0.25">
      <c r="A231" s="185">
        <f t="shared" si="35"/>
        <v>181</v>
      </c>
      <c r="B231" s="186" t="s">
        <v>51</v>
      </c>
      <c r="C231" s="635" t="s">
        <v>392</v>
      </c>
      <c r="D231" s="280" t="s">
        <v>165</v>
      </c>
      <c r="E231" s="189">
        <f t="shared" si="36"/>
        <v>0</v>
      </c>
      <c r="F231" s="190">
        <f>ROUND(K231*0.83,6)*L231</f>
        <v>0</v>
      </c>
      <c r="G231" s="190">
        <f>ROUND(K231*0.85,6)*L231</f>
        <v>0</v>
      </c>
      <c r="H231" s="190">
        <f>ROUND(K231*0.9,6)*L231</f>
        <v>0</v>
      </c>
      <c r="I231" s="190">
        <f>K231*L231</f>
        <v>0</v>
      </c>
      <c r="J231" s="252" t="s">
        <v>31</v>
      </c>
      <c r="K231" s="192">
        <v>1.25</v>
      </c>
      <c r="L231" s="193"/>
      <c r="M231" s="253"/>
    </row>
    <row r="232" spans="1:16" s="2" customFormat="1" ht="14.25" customHeight="1" outlineLevel="1" x14ac:dyDescent="0.25">
      <c r="A232" s="185">
        <f t="shared" si="35"/>
        <v>182</v>
      </c>
      <c r="B232" s="250" t="s">
        <v>12</v>
      </c>
      <c r="C232" s="635" t="s">
        <v>55</v>
      </c>
      <c r="D232" s="291" t="s">
        <v>255</v>
      </c>
      <c r="E232" s="189">
        <f t="shared" si="36"/>
        <v>0</v>
      </c>
      <c r="F232" s="190">
        <f>ROUND(K232*0.83,6)*L232</f>
        <v>0</v>
      </c>
      <c r="G232" s="190">
        <f>ROUND(K232*0.85,6)*L232</f>
        <v>0</v>
      </c>
      <c r="H232" s="190">
        <f>ROUND(K232*0.9,6)*L232</f>
        <v>0</v>
      </c>
      <c r="I232" s="190">
        <f>K232*L232</f>
        <v>0</v>
      </c>
      <c r="J232" s="252" t="s">
        <v>31</v>
      </c>
      <c r="K232" s="192">
        <v>0.73</v>
      </c>
      <c r="L232" s="193"/>
      <c r="M232" s="281" t="s">
        <v>199</v>
      </c>
    </row>
    <row r="233" spans="1:16" s="2" customFormat="1" ht="14.25" customHeight="1" outlineLevel="1" x14ac:dyDescent="0.25">
      <c r="A233" s="185">
        <f t="shared" si="35"/>
        <v>183</v>
      </c>
      <c r="B233" s="186" t="s">
        <v>51</v>
      </c>
      <c r="C233" s="635"/>
      <c r="D233" s="251" t="s">
        <v>133</v>
      </c>
      <c r="E233" s="189">
        <f t="shared" si="36"/>
        <v>0</v>
      </c>
      <c r="F233" s="190">
        <f t="shared" si="30"/>
        <v>0</v>
      </c>
      <c r="G233" s="190">
        <f t="shared" si="31"/>
        <v>0</v>
      </c>
      <c r="H233" s="190">
        <f t="shared" si="32"/>
        <v>0</v>
      </c>
      <c r="I233" s="190">
        <f t="shared" si="33"/>
        <v>0</v>
      </c>
      <c r="J233" s="252" t="s">
        <v>31</v>
      </c>
      <c r="K233" s="192">
        <v>1.53</v>
      </c>
      <c r="L233" s="193"/>
      <c r="M233" s="253"/>
    </row>
    <row r="234" spans="1:16" s="2" customFormat="1" ht="14.25" customHeight="1" outlineLevel="1" x14ac:dyDescent="0.25">
      <c r="A234" s="185">
        <f t="shared" si="35"/>
        <v>184</v>
      </c>
      <c r="B234" s="278" t="s">
        <v>12</v>
      </c>
      <c r="C234" s="632" t="s">
        <v>58</v>
      </c>
      <c r="D234" s="362" t="s">
        <v>534</v>
      </c>
      <c r="E234" s="189">
        <f t="shared" si="36"/>
        <v>0</v>
      </c>
      <c r="F234" s="190">
        <f t="shared" si="30"/>
        <v>0</v>
      </c>
      <c r="G234" s="190">
        <f t="shared" si="31"/>
        <v>0</v>
      </c>
      <c r="H234" s="190">
        <f t="shared" si="32"/>
        <v>0</v>
      </c>
      <c r="I234" s="190">
        <f t="shared" si="33"/>
        <v>0</v>
      </c>
      <c r="J234" s="252" t="s">
        <v>31</v>
      </c>
      <c r="K234" s="192">
        <v>0.83</v>
      </c>
      <c r="L234" s="193"/>
      <c r="M234" s="281" t="s">
        <v>199</v>
      </c>
    </row>
    <row r="235" spans="1:16" s="2" customFormat="1" ht="14.25" customHeight="1" outlineLevel="1" x14ac:dyDescent="0.25">
      <c r="A235" s="185">
        <f t="shared" si="35"/>
        <v>185</v>
      </c>
      <c r="B235" s="278" t="s">
        <v>12</v>
      </c>
      <c r="C235" s="632" t="s">
        <v>59</v>
      </c>
      <c r="D235" s="362" t="s">
        <v>494</v>
      </c>
      <c r="E235" s="189">
        <f t="shared" si="36"/>
        <v>0</v>
      </c>
      <c r="F235" s="190">
        <f>ROUND(K235*0.83,6)*L235</f>
        <v>0</v>
      </c>
      <c r="G235" s="190">
        <f>ROUND(K235*0.85,6)*L235</f>
        <v>0</v>
      </c>
      <c r="H235" s="190">
        <f>ROUND(K235*0.9,6)*L235</f>
        <v>0</v>
      </c>
      <c r="I235" s="190">
        <f>K235*L235</f>
        <v>0</v>
      </c>
      <c r="J235" s="252" t="s">
        <v>31</v>
      </c>
      <c r="K235" s="192">
        <v>0.88</v>
      </c>
      <c r="L235" s="193"/>
      <c r="M235" s="353"/>
    </row>
    <row r="236" spans="1:16" s="2" customFormat="1" ht="14.25" customHeight="1" outlineLevel="1" x14ac:dyDescent="0.25">
      <c r="A236" s="185">
        <f t="shared" si="35"/>
        <v>186</v>
      </c>
      <c r="B236" s="278" t="s">
        <v>12</v>
      </c>
      <c r="C236" s="632"/>
      <c r="D236" s="362" t="s">
        <v>256</v>
      </c>
      <c r="E236" s="189">
        <f t="shared" si="36"/>
        <v>0</v>
      </c>
      <c r="F236" s="190">
        <f>ROUND(K236*0.83,6)*L236</f>
        <v>0</v>
      </c>
      <c r="G236" s="190">
        <f>ROUND(K236*0.85,6)*L236</f>
        <v>0</v>
      </c>
      <c r="H236" s="190">
        <f>ROUND(K236*0.9,6)*L236</f>
        <v>0</v>
      </c>
      <c r="I236" s="190">
        <f>K236*L236</f>
        <v>0</v>
      </c>
      <c r="J236" s="252" t="s">
        <v>31</v>
      </c>
      <c r="K236" s="192">
        <v>0.62</v>
      </c>
      <c r="L236" s="193"/>
      <c r="M236" s="281" t="s">
        <v>199</v>
      </c>
      <c r="P236" s="679"/>
    </row>
    <row r="237" spans="1:16" s="2" customFormat="1" ht="14.25" customHeight="1" outlineLevel="1" x14ac:dyDescent="0.25">
      <c r="A237" s="185">
        <f t="shared" ref="A237:A284" si="37">A236+1</f>
        <v>187</v>
      </c>
      <c r="B237" s="282" t="s">
        <v>51</v>
      </c>
      <c r="C237" s="635" t="s">
        <v>60</v>
      </c>
      <c r="D237" s="362" t="s">
        <v>362</v>
      </c>
      <c r="E237" s="189">
        <f t="shared" si="36"/>
        <v>0</v>
      </c>
      <c r="F237" s="190">
        <f>ROUND(K237*0.83,6)*L237</f>
        <v>0</v>
      </c>
      <c r="G237" s="190">
        <f>ROUND(K237*0.85,6)*L237</f>
        <v>0</v>
      </c>
      <c r="H237" s="190">
        <f>ROUND(K237*0.9,6)*L237</f>
        <v>0</v>
      </c>
      <c r="I237" s="190">
        <f>K237*L237</f>
        <v>0</v>
      </c>
      <c r="J237" s="252" t="s">
        <v>31</v>
      </c>
      <c r="K237" s="192">
        <v>1.06</v>
      </c>
      <c r="L237" s="193"/>
      <c r="M237" s="281" t="s">
        <v>199</v>
      </c>
    </row>
    <row r="238" spans="1:16" s="2" customFormat="1" ht="14.25" customHeight="1" outlineLevel="1" x14ac:dyDescent="0.25">
      <c r="A238" s="185">
        <f t="shared" si="37"/>
        <v>188</v>
      </c>
      <c r="B238" s="278" t="s">
        <v>12</v>
      </c>
      <c r="C238" s="635" t="s">
        <v>58</v>
      </c>
      <c r="D238" s="362" t="s">
        <v>143</v>
      </c>
      <c r="E238" s="189">
        <f t="shared" si="36"/>
        <v>0</v>
      </c>
      <c r="F238" s="190">
        <f>ROUND(K238*0.83,6)*L238</f>
        <v>0</v>
      </c>
      <c r="G238" s="190">
        <f>ROUND(K238*0.85,6)*L238</f>
        <v>0</v>
      </c>
      <c r="H238" s="190">
        <f>ROUND(K238*0.9,6)*L238</f>
        <v>0</v>
      </c>
      <c r="I238" s="190">
        <f>K238*L238</f>
        <v>0</v>
      </c>
      <c r="J238" s="252" t="s">
        <v>31</v>
      </c>
      <c r="K238" s="192">
        <v>0.62</v>
      </c>
      <c r="L238" s="193"/>
      <c r="M238" s="363"/>
    </row>
    <row r="239" spans="1:16" s="2" customFormat="1" ht="14.25" customHeight="1" outlineLevel="1" x14ac:dyDescent="0.25">
      <c r="A239" s="185">
        <f t="shared" si="37"/>
        <v>189</v>
      </c>
      <c r="B239" s="278" t="s">
        <v>12</v>
      </c>
      <c r="C239" s="635" t="s">
        <v>58</v>
      </c>
      <c r="D239" s="362" t="s">
        <v>536</v>
      </c>
      <c r="E239" s="189">
        <f t="shared" si="36"/>
        <v>0</v>
      </c>
      <c r="F239" s="190">
        <f>ROUND(K239*0.83,6)*L239</f>
        <v>0</v>
      </c>
      <c r="G239" s="190">
        <f>ROUND(K239*0.85,6)*L239</f>
        <v>0</v>
      </c>
      <c r="H239" s="190">
        <f>ROUND(K239*0.9,6)*L239</f>
        <v>0</v>
      </c>
      <c r="I239" s="190">
        <f>K239*L239</f>
        <v>0</v>
      </c>
      <c r="J239" s="252" t="s">
        <v>31</v>
      </c>
      <c r="K239" s="192">
        <v>0.84</v>
      </c>
      <c r="L239" s="193"/>
      <c r="M239" s="680" t="s">
        <v>199</v>
      </c>
    </row>
    <row r="240" spans="1:16" s="2" customFormat="1" ht="14.25" customHeight="1" outlineLevel="1" x14ac:dyDescent="0.25">
      <c r="A240" s="185">
        <f t="shared" si="37"/>
        <v>190</v>
      </c>
      <c r="B240" s="186" t="s">
        <v>51</v>
      </c>
      <c r="C240" s="635" t="s">
        <v>55</v>
      </c>
      <c r="D240" s="251" t="s">
        <v>77</v>
      </c>
      <c r="E240" s="189">
        <f t="shared" si="36"/>
        <v>0</v>
      </c>
      <c r="F240" s="190">
        <f t="shared" si="30"/>
        <v>0</v>
      </c>
      <c r="G240" s="190">
        <f t="shared" si="31"/>
        <v>0</v>
      </c>
      <c r="H240" s="190">
        <f t="shared" si="32"/>
        <v>0</v>
      </c>
      <c r="I240" s="190">
        <f t="shared" si="33"/>
        <v>0</v>
      </c>
      <c r="J240" s="191" t="s">
        <v>31</v>
      </c>
      <c r="K240" s="192">
        <v>1.44</v>
      </c>
      <c r="L240" s="193"/>
      <c r="M240" s="253"/>
    </row>
    <row r="241" spans="1:13" s="2" customFormat="1" ht="14.25" customHeight="1" outlineLevel="1" x14ac:dyDescent="0.25">
      <c r="A241" s="185">
        <f t="shared" si="37"/>
        <v>191</v>
      </c>
      <c r="B241" s="186" t="s">
        <v>51</v>
      </c>
      <c r="C241" s="635" t="s">
        <v>60</v>
      </c>
      <c r="D241" s="364" t="s">
        <v>164</v>
      </c>
      <c r="E241" s="189">
        <f t="shared" si="36"/>
        <v>0</v>
      </c>
      <c r="F241" s="190">
        <f>ROUND(K241*0.83,6)*L241</f>
        <v>0</v>
      </c>
      <c r="G241" s="190">
        <f>ROUND(K241*0.85,6)*L241</f>
        <v>0</v>
      </c>
      <c r="H241" s="190">
        <f>ROUND(K241*0.9,6)*L241</f>
        <v>0</v>
      </c>
      <c r="I241" s="190">
        <f>K241*L241</f>
        <v>0</v>
      </c>
      <c r="J241" s="365" t="s">
        <v>31</v>
      </c>
      <c r="K241" s="366">
        <v>1.49</v>
      </c>
      <c r="L241" s="367"/>
      <c r="M241" s="368"/>
    </row>
    <row r="242" spans="1:13" s="8" customFormat="1" ht="14.25" customHeight="1" outlineLevel="1" x14ac:dyDescent="0.25">
      <c r="A242" s="185">
        <f t="shared" si="37"/>
        <v>192</v>
      </c>
      <c r="B242" s="186" t="s">
        <v>51</v>
      </c>
      <c r="C242" s="635"/>
      <c r="D242" s="364" t="s">
        <v>496</v>
      </c>
      <c r="E242" s="189">
        <f t="shared" si="36"/>
        <v>0</v>
      </c>
      <c r="F242" s="190">
        <f>ROUND(K242*0.83,6)*L242</f>
        <v>0</v>
      </c>
      <c r="G242" s="190">
        <f>ROUND(K242*0.85,6)*L242</f>
        <v>0</v>
      </c>
      <c r="H242" s="190">
        <f>ROUND(K242*0.9,6)*L242</f>
        <v>0</v>
      </c>
      <c r="I242" s="190">
        <f>K242*L242</f>
        <v>0</v>
      </c>
      <c r="J242" s="365" t="s">
        <v>31</v>
      </c>
      <c r="K242" s="366">
        <v>1.54</v>
      </c>
      <c r="L242" s="367"/>
      <c r="M242" s="613" t="s">
        <v>199</v>
      </c>
    </row>
    <row r="243" spans="1:13" s="2" customFormat="1" ht="14.25" customHeight="1" outlineLevel="1" x14ac:dyDescent="0.25">
      <c r="A243" s="185">
        <f t="shared" si="37"/>
        <v>193</v>
      </c>
      <c r="B243" s="186" t="s">
        <v>51</v>
      </c>
      <c r="C243" s="635" t="s">
        <v>392</v>
      </c>
      <c r="D243" s="251" t="s">
        <v>398</v>
      </c>
      <c r="E243" s="189">
        <f t="shared" si="36"/>
        <v>0</v>
      </c>
      <c r="F243" s="190">
        <f>ROUND(K243*0.83,6)*L243</f>
        <v>0</v>
      </c>
      <c r="G243" s="190">
        <f>ROUND(K243*0.85,6)*L243</f>
        <v>0</v>
      </c>
      <c r="H243" s="190">
        <f>ROUND(K243*0.9,6)*L243</f>
        <v>0</v>
      </c>
      <c r="I243" s="190">
        <f>K243*L243</f>
        <v>0</v>
      </c>
      <c r="J243" s="365" t="s">
        <v>31</v>
      </c>
      <c r="K243" s="192">
        <v>1.19</v>
      </c>
      <c r="L243" s="193"/>
      <c r="M243" s="253"/>
    </row>
    <row r="244" spans="1:13" s="2" customFormat="1" ht="14.25" customHeight="1" outlineLevel="1" x14ac:dyDescent="0.25">
      <c r="A244" s="185">
        <f t="shared" si="37"/>
        <v>194</v>
      </c>
      <c r="B244" s="250" t="s">
        <v>12</v>
      </c>
      <c r="C244" s="635"/>
      <c r="D244" s="360" t="s">
        <v>672</v>
      </c>
      <c r="E244" s="189">
        <f t="shared" si="36"/>
        <v>0</v>
      </c>
      <c r="F244" s="190">
        <f>ROUND(K244*0.83,6)*L244</f>
        <v>0</v>
      </c>
      <c r="G244" s="190">
        <f>ROUND(K244*0.85,6)*L244</f>
        <v>0</v>
      </c>
      <c r="H244" s="190">
        <f>ROUND(K244*0.9,6)*L244</f>
        <v>0</v>
      </c>
      <c r="I244" s="190">
        <f>K244*L244</f>
        <v>0</v>
      </c>
      <c r="J244" s="252" t="s">
        <v>31</v>
      </c>
      <c r="K244" s="192">
        <v>1.0900000000000001</v>
      </c>
      <c r="L244" s="193"/>
      <c r="M244" s="281" t="s">
        <v>199</v>
      </c>
    </row>
    <row r="245" spans="1:13" s="2" customFormat="1" ht="14.25" customHeight="1" outlineLevel="1" x14ac:dyDescent="0.25">
      <c r="A245" s="185">
        <f t="shared" si="37"/>
        <v>195</v>
      </c>
      <c r="B245" s="250" t="s">
        <v>12</v>
      </c>
      <c r="C245" s="635"/>
      <c r="D245" s="360" t="s">
        <v>540</v>
      </c>
      <c r="E245" s="189">
        <f t="shared" si="36"/>
        <v>0</v>
      </c>
      <c r="F245" s="190">
        <f t="shared" si="30"/>
        <v>0</v>
      </c>
      <c r="G245" s="190">
        <f t="shared" si="31"/>
        <v>0</v>
      </c>
      <c r="H245" s="190">
        <f t="shared" si="32"/>
        <v>0</v>
      </c>
      <c r="I245" s="190">
        <f t="shared" si="33"/>
        <v>0</v>
      </c>
      <c r="J245" s="252" t="s">
        <v>31</v>
      </c>
      <c r="K245" s="192">
        <v>0.79</v>
      </c>
      <c r="L245" s="193"/>
      <c r="M245" s="281" t="s">
        <v>199</v>
      </c>
    </row>
    <row r="246" spans="1:13" s="2" customFormat="1" ht="14.25" customHeight="1" outlineLevel="1" x14ac:dyDescent="0.25">
      <c r="A246" s="185">
        <f t="shared" si="37"/>
        <v>196</v>
      </c>
      <c r="B246" s="278" t="s">
        <v>12</v>
      </c>
      <c r="C246" s="635" t="s">
        <v>59</v>
      </c>
      <c r="D246" s="360" t="s">
        <v>109</v>
      </c>
      <c r="E246" s="189">
        <f t="shared" si="36"/>
        <v>0</v>
      </c>
      <c r="F246" s="190">
        <f t="shared" si="30"/>
        <v>0</v>
      </c>
      <c r="G246" s="190">
        <f t="shared" si="31"/>
        <v>0</v>
      </c>
      <c r="H246" s="190">
        <f t="shared" si="32"/>
        <v>0</v>
      </c>
      <c r="I246" s="190">
        <f t="shared" si="33"/>
        <v>0</v>
      </c>
      <c r="J246" s="252" t="s">
        <v>31</v>
      </c>
      <c r="K246" s="192">
        <v>0.49</v>
      </c>
      <c r="L246" s="193"/>
      <c r="M246" s="353"/>
    </row>
    <row r="247" spans="1:13" s="2" customFormat="1" ht="14.25" customHeight="1" outlineLevel="1" x14ac:dyDescent="0.25">
      <c r="A247" s="185">
        <f t="shared" si="37"/>
        <v>197</v>
      </c>
      <c r="B247" s="278" t="s">
        <v>12</v>
      </c>
      <c r="C247" s="635" t="s">
        <v>55</v>
      </c>
      <c r="D247" s="362" t="s">
        <v>428</v>
      </c>
      <c r="E247" s="189">
        <f t="shared" si="36"/>
        <v>0</v>
      </c>
      <c r="F247" s="190">
        <f t="shared" si="30"/>
        <v>0</v>
      </c>
      <c r="G247" s="190">
        <f t="shared" si="31"/>
        <v>0</v>
      </c>
      <c r="H247" s="190">
        <f t="shared" si="32"/>
        <v>0</v>
      </c>
      <c r="I247" s="190">
        <f t="shared" si="33"/>
        <v>0</v>
      </c>
      <c r="J247" s="252" t="s">
        <v>31</v>
      </c>
      <c r="K247" s="192">
        <v>0.88</v>
      </c>
      <c r="L247" s="193"/>
      <c r="M247" s="353"/>
    </row>
    <row r="248" spans="1:13" s="2" customFormat="1" ht="14.25" customHeight="1" outlineLevel="1" x14ac:dyDescent="0.25">
      <c r="A248" s="185">
        <f t="shared" ref="A248:A263" si="38">A247+1</f>
        <v>198</v>
      </c>
      <c r="B248" s="186" t="s">
        <v>51</v>
      </c>
      <c r="C248" s="635" t="s">
        <v>60</v>
      </c>
      <c r="D248" s="251" t="s">
        <v>576</v>
      </c>
      <c r="E248" s="189">
        <f t="shared" si="36"/>
        <v>0</v>
      </c>
      <c r="F248" s="190">
        <f t="shared" si="30"/>
        <v>0</v>
      </c>
      <c r="G248" s="190">
        <f t="shared" si="31"/>
        <v>0</v>
      </c>
      <c r="H248" s="190">
        <f t="shared" si="32"/>
        <v>0</v>
      </c>
      <c r="I248" s="190">
        <f t="shared" si="33"/>
        <v>0</v>
      </c>
      <c r="J248" s="191" t="s">
        <v>31</v>
      </c>
      <c r="K248" s="192">
        <v>1.92</v>
      </c>
      <c r="L248" s="193"/>
      <c r="M248" s="253"/>
    </row>
    <row r="249" spans="1:13" s="2" customFormat="1" ht="14.25" customHeight="1" outlineLevel="1" x14ac:dyDescent="0.25">
      <c r="A249" s="185">
        <f t="shared" si="38"/>
        <v>199</v>
      </c>
      <c r="B249" s="186" t="s">
        <v>51</v>
      </c>
      <c r="C249" s="635" t="s">
        <v>60</v>
      </c>
      <c r="D249" s="280" t="s">
        <v>132</v>
      </c>
      <c r="E249" s="189">
        <f t="shared" si="36"/>
        <v>0</v>
      </c>
      <c r="F249" s="190">
        <f t="shared" si="30"/>
        <v>0</v>
      </c>
      <c r="G249" s="190">
        <f t="shared" si="31"/>
        <v>0</v>
      </c>
      <c r="H249" s="190">
        <f t="shared" si="32"/>
        <v>0</v>
      </c>
      <c r="I249" s="190">
        <f t="shared" si="33"/>
        <v>0</v>
      </c>
      <c r="J249" s="191" t="s">
        <v>31</v>
      </c>
      <c r="K249" s="192">
        <v>1.59</v>
      </c>
      <c r="L249" s="193"/>
      <c r="M249" s="253"/>
    </row>
    <row r="250" spans="1:13" s="2" customFormat="1" ht="14.25" customHeight="1" outlineLevel="1" x14ac:dyDescent="0.25">
      <c r="A250" s="185">
        <f t="shared" si="38"/>
        <v>200</v>
      </c>
      <c r="B250" s="250" t="s">
        <v>12</v>
      </c>
      <c r="C250" s="635" t="s">
        <v>55</v>
      </c>
      <c r="D250" s="291" t="s">
        <v>257</v>
      </c>
      <c r="E250" s="189">
        <f t="shared" si="36"/>
        <v>0</v>
      </c>
      <c r="F250" s="190">
        <f t="shared" si="30"/>
        <v>0</v>
      </c>
      <c r="G250" s="190">
        <f t="shared" si="31"/>
        <v>0</v>
      </c>
      <c r="H250" s="190">
        <f t="shared" si="32"/>
        <v>0</v>
      </c>
      <c r="I250" s="190">
        <f t="shared" si="33"/>
        <v>0</v>
      </c>
      <c r="J250" s="191" t="s">
        <v>31</v>
      </c>
      <c r="K250" s="192">
        <v>0.8</v>
      </c>
      <c r="L250" s="193"/>
      <c r="M250" s="281" t="s">
        <v>199</v>
      </c>
    </row>
    <row r="251" spans="1:13" s="2" customFormat="1" ht="14.25" customHeight="1" outlineLevel="1" x14ac:dyDescent="0.25">
      <c r="A251" s="185">
        <f t="shared" si="38"/>
        <v>201</v>
      </c>
      <c r="B251" s="250" t="s">
        <v>12</v>
      </c>
      <c r="C251" s="635"/>
      <c r="D251" s="291" t="s">
        <v>258</v>
      </c>
      <c r="E251" s="189">
        <f t="shared" si="36"/>
        <v>0</v>
      </c>
      <c r="F251" s="190">
        <f t="shared" si="30"/>
        <v>0</v>
      </c>
      <c r="G251" s="190">
        <f t="shared" si="31"/>
        <v>0</v>
      </c>
      <c r="H251" s="190">
        <f t="shared" si="32"/>
        <v>0</v>
      </c>
      <c r="I251" s="190">
        <f t="shared" si="33"/>
        <v>0</v>
      </c>
      <c r="J251" s="191" t="s">
        <v>31</v>
      </c>
      <c r="K251" s="192">
        <v>0.75</v>
      </c>
      <c r="L251" s="193"/>
      <c r="M251" s="281" t="s">
        <v>199</v>
      </c>
    </row>
    <row r="252" spans="1:13" s="2" customFormat="1" ht="14.25" customHeight="1" outlineLevel="1" x14ac:dyDescent="0.25">
      <c r="A252" s="185">
        <f t="shared" si="38"/>
        <v>202</v>
      </c>
      <c r="B252" s="186" t="s">
        <v>51</v>
      </c>
      <c r="C252" s="635" t="s">
        <v>392</v>
      </c>
      <c r="D252" s="251" t="s">
        <v>78</v>
      </c>
      <c r="E252" s="189">
        <f t="shared" si="36"/>
        <v>0</v>
      </c>
      <c r="F252" s="190">
        <f t="shared" si="30"/>
        <v>0</v>
      </c>
      <c r="G252" s="190">
        <f t="shared" si="31"/>
        <v>0</v>
      </c>
      <c r="H252" s="190">
        <f t="shared" si="32"/>
        <v>0</v>
      </c>
      <c r="I252" s="190">
        <f t="shared" si="33"/>
        <v>0</v>
      </c>
      <c r="J252" s="252" t="s">
        <v>31</v>
      </c>
      <c r="K252" s="192">
        <v>1.1200000000000001</v>
      </c>
      <c r="L252" s="193"/>
      <c r="M252" s="253"/>
    </row>
    <row r="253" spans="1:13" s="2" customFormat="1" ht="14.25" customHeight="1" outlineLevel="1" x14ac:dyDescent="0.25">
      <c r="A253" s="185">
        <f t="shared" si="38"/>
        <v>203</v>
      </c>
      <c r="B253" s="186" t="s">
        <v>51</v>
      </c>
      <c r="C253" s="635" t="s">
        <v>392</v>
      </c>
      <c r="D253" s="251" t="s">
        <v>166</v>
      </c>
      <c r="E253" s="189">
        <f t="shared" si="36"/>
        <v>0</v>
      </c>
      <c r="F253" s="190">
        <f t="shared" si="30"/>
        <v>0</v>
      </c>
      <c r="G253" s="190">
        <f t="shared" si="31"/>
        <v>0</v>
      </c>
      <c r="H253" s="190">
        <f t="shared" si="32"/>
        <v>0</v>
      </c>
      <c r="I253" s="190">
        <f t="shared" si="33"/>
        <v>0</v>
      </c>
      <c r="J253" s="252" t="s">
        <v>31</v>
      </c>
      <c r="K253" s="192">
        <v>1.61</v>
      </c>
      <c r="L253" s="193"/>
      <c r="M253" s="253"/>
    </row>
    <row r="254" spans="1:13" s="2" customFormat="1" ht="14.25" customHeight="1" outlineLevel="1" x14ac:dyDescent="0.25">
      <c r="A254" s="185">
        <f t="shared" si="38"/>
        <v>204</v>
      </c>
      <c r="B254" s="186" t="s">
        <v>51</v>
      </c>
      <c r="C254" s="635" t="s">
        <v>392</v>
      </c>
      <c r="D254" s="362" t="s">
        <v>363</v>
      </c>
      <c r="E254" s="189">
        <f t="shared" si="36"/>
        <v>0</v>
      </c>
      <c r="F254" s="190">
        <f t="shared" si="30"/>
        <v>0</v>
      </c>
      <c r="G254" s="190">
        <f t="shared" si="31"/>
        <v>0</v>
      </c>
      <c r="H254" s="190">
        <f t="shared" si="32"/>
        <v>0</v>
      </c>
      <c r="I254" s="190">
        <f t="shared" si="33"/>
        <v>0</v>
      </c>
      <c r="J254" s="252" t="s">
        <v>31</v>
      </c>
      <c r="K254" s="192">
        <v>1.24</v>
      </c>
      <c r="L254" s="193"/>
      <c r="M254" s="281" t="s">
        <v>199</v>
      </c>
    </row>
    <row r="255" spans="1:13" s="2" customFormat="1" ht="14.25" customHeight="1" outlineLevel="1" x14ac:dyDescent="0.25">
      <c r="A255" s="185">
        <f t="shared" si="38"/>
        <v>205</v>
      </c>
      <c r="B255" s="283" t="s">
        <v>12</v>
      </c>
      <c r="C255" s="635"/>
      <c r="D255" s="362" t="s">
        <v>263</v>
      </c>
      <c r="E255" s="189">
        <f t="shared" si="36"/>
        <v>0</v>
      </c>
      <c r="F255" s="190">
        <f t="shared" si="30"/>
        <v>0</v>
      </c>
      <c r="G255" s="190">
        <f t="shared" si="31"/>
        <v>0</v>
      </c>
      <c r="H255" s="190">
        <f t="shared" si="32"/>
        <v>0</v>
      </c>
      <c r="I255" s="190">
        <f t="shared" si="33"/>
        <v>0</v>
      </c>
      <c r="J255" s="252" t="s">
        <v>31</v>
      </c>
      <c r="K255" s="192">
        <v>0.65</v>
      </c>
      <c r="L255" s="193"/>
      <c r="M255" s="281" t="s">
        <v>199</v>
      </c>
    </row>
    <row r="256" spans="1:13" s="2" customFormat="1" ht="14.25" customHeight="1" outlineLevel="1" x14ac:dyDescent="0.25">
      <c r="A256" s="185">
        <f t="shared" si="38"/>
        <v>206</v>
      </c>
      <c r="B256" s="283" t="s">
        <v>12</v>
      </c>
      <c r="C256" s="635" t="s">
        <v>59</v>
      </c>
      <c r="D256" s="362" t="s">
        <v>111</v>
      </c>
      <c r="E256" s="189">
        <f t="shared" si="36"/>
        <v>0</v>
      </c>
      <c r="F256" s="190">
        <f t="shared" si="30"/>
        <v>0</v>
      </c>
      <c r="G256" s="190">
        <f t="shared" si="31"/>
        <v>0</v>
      </c>
      <c r="H256" s="190">
        <f t="shared" si="32"/>
        <v>0</v>
      </c>
      <c r="I256" s="190">
        <f t="shared" si="33"/>
        <v>0</v>
      </c>
      <c r="J256" s="252" t="s">
        <v>31</v>
      </c>
      <c r="K256" s="192">
        <v>0.83</v>
      </c>
      <c r="L256" s="193"/>
      <c r="M256" s="353"/>
    </row>
    <row r="257" spans="1:13" s="2" customFormat="1" ht="14.25" customHeight="1" outlineLevel="1" x14ac:dyDescent="0.25">
      <c r="A257" s="185">
        <f t="shared" si="38"/>
        <v>207</v>
      </c>
      <c r="B257" s="283" t="s">
        <v>12</v>
      </c>
      <c r="C257" s="635"/>
      <c r="D257" s="360" t="s">
        <v>259</v>
      </c>
      <c r="E257" s="189">
        <f t="shared" si="36"/>
        <v>0</v>
      </c>
      <c r="F257" s="190">
        <f t="shared" si="30"/>
        <v>0</v>
      </c>
      <c r="G257" s="190">
        <f t="shared" si="31"/>
        <v>0</v>
      </c>
      <c r="H257" s="190">
        <f t="shared" si="32"/>
        <v>0</v>
      </c>
      <c r="I257" s="190">
        <f t="shared" si="33"/>
        <v>0</v>
      </c>
      <c r="J257" s="252" t="s">
        <v>31</v>
      </c>
      <c r="K257" s="192">
        <v>0.75</v>
      </c>
      <c r="L257" s="193"/>
      <c r="M257" s="369" t="s">
        <v>199</v>
      </c>
    </row>
    <row r="258" spans="1:13" s="2" customFormat="1" ht="14.25" customHeight="1" outlineLevel="1" x14ac:dyDescent="0.25">
      <c r="A258" s="185">
        <f t="shared" si="38"/>
        <v>208</v>
      </c>
      <c r="B258" s="283" t="s">
        <v>12</v>
      </c>
      <c r="C258" s="635" t="s">
        <v>58</v>
      </c>
      <c r="D258" s="360" t="s">
        <v>541</v>
      </c>
      <c r="E258" s="189">
        <f t="shared" si="36"/>
        <v>0</v>
      </c>
      <c r="F258" s="190">
        <f t="shared" si="30"/>
        <v>0</v>
      </c>
      <c r="G258" s="190">
        <f t="shared" si="31"/>
        <v>0</v>
      </c>
      <c r="H258" s="190">
        <f t="shared" si="32"/>
        <v>0</v>
      </c>
      <c r="I258" s="190">
        <f t="shared" si="33"/>
        <v>0</v>
      </c>
      <c r="J258" s="252" t="s">
        <v>31</v>
      </c>
      <c r="K258" s="192">
        <v>0.88</v>
      </c>
      <c r="L258" s="193"/>
      <c r="M258" s="369" t="s">
        <v>199</v>
      </c>
    </row>
    <row r="259" spans="1:13" s="2" customFormat="1" ht="14.25" customHeight="1" outlineLevel="1" x14ac:dyDescent="0.25">
      <c r="A259" s="185">
        <f t="shared" si="38"/>
        <v>209</v>
      </c>
      <c r="B259" s="186" t="s">
        <v>51</v>
      </c>
      <c r="C259" s="635" t="s">
        <v>60</v>
      </c>
      <c r="D259" s="360" t="s">
        <v>364</v>
      </c>
      <c r="E259" s="189">
        <f t="shared" si="36"/>
        <v>0</v>
      </c>
      <c r="F259" s="190">
        <f t="shared" si="30"/>
        <v>0</v>
      </c>
      <c r="G259" s="190">
        <f t="shared" si="31"/>
        <v>0</v>
      </c>
      <c r="H259" s="190">
        <f t="shared" si="32"/>
        <v>0</v>
      </c>
      <c r="I259" s="190">
        <f t="shared" si="33"/>
        <v>0</v>
      </c>
      <c r="J259" s="252" t="s">
        <v>31</v>
      </c>
      <c r="K259" s="192">
        <v>1.32</v>
      </c>
      <c r="L259" s="193"/>
      <c r="M259" s="369" t="s">
        <v>199</v>
      </c>
    </row>
    <row r="260" spans="1:13" s="2" customFormat="1" ht="14.25" customHeight="1" outlineLevel="1" x14ac:dyDescent="0.25">
      <c r="A260" s="185">
        <f t="shared" si="38"/>
        <v>210</v>
      </c>
      <c r="B260" s="283" t="s">
        <v>12</v>
      </c>
      <c r="C260" s="635" t="s">
        <v>60</v>
      </c>
      <c r="D260" s="360" t="s">
        <v>622</v>
      </c>
      <c r="E260" s="189">
        <f t="shared" si="36"/>
        <v>0</v>
      </c>
      <c r="F260" s="190">
        <f t="shared" si="30"/>
        <v>0</v>
      </c>
      <c r="G260" s="190">
        <f t="shared" si="31"/>
        <v>0</v>
      </c>
      <c r="H260" s="190">
        <f t="shared" si="32"/>
        <v>0</v>
      </c>
      <c r="I260" s="190">
        <f t="shared" si="33"/>
        <v>0</v>
      </c>
      <c r="J260" s="252" t="s">
        <v>31</v>
      </c>
      <c r="K260" s="192">
        <v>1.25</v>
      </c>
      <c r="L260" s="193"/>
      <c r="M260" s="253"/>
    </row>
    <row r="261" spans="1:13" s="2" customFormat="1" ht="14.25" customHeight="1" outlineLevel="1" x14ac:dyDescent="0.25">
      <c r="A261" s="185">
        <f t="shared" si="38"/>
        <v>211</v>
      </c>
      <c r="B261" s="186" t="s">
        <v>51</v>
      </c>
      <c r="C261" s="635" t="s">
        <v>61</v>
      </c>
      <c r="D261" s="370" t="s">
        <v>126</v>
      </c>
      <c r="E261" s="189">
        <f t="shared" si="36"/>
        <v>0</v>
      </c>
      <c r="F261" s="190">
        <f>ROUND(K261*0.83,6)*L261</f>
        <v>0</v>
      </c>
      <c r="G261" s="190">
        <f>ROUND(K261*0.85,6)*L261</f>
        <v>0</v>
      </c>
      <c r="H261" s="190">
        <f>ROUND(K261*0.9,6)*L261</f>
        <v>0</v>
      </c>
      <c r="I261" s="190">
        <f>K261*L261</f>
        <v>0</v>
      </c>
      <c r="J261" s="252" t="s">
        <v>31</v>
      </c>
      <c r="K261" s="192">
        <v>1.75</v>
      </c>
      <c r="L261" s="193"/>
      <c r="M261" s="253"/>
    </row>
    <row r="262" spans="1:13" s="2" customFormat="1" ht="14.25" customHeight="1" outlineLevel="1" x14ac:dyDescent="0.25">
      <c r="A262" s="185">
        <f t="shared" si="38"/>
        <v>212</v>
      </c>
      <c r="B262" s="283" t="s">
        <v>12</v>
      </c>
      <c r="C262" s="635"/>
      <c r="D262" s="360" t="s">
        <v>673</v>
      </c>
      <c r="E262" s="189">
        <f t="shared" si="36"/>
        <v>0</v>
      </c>
      <c r="F262" s="190">
        <f>ROUND(K262*0.83,6)*L262</f>
        <v>0</v>
      </c>
      <c r="G262" s="190">
        <f>ROUND(K262*0.85,6)*L262</f>
        <v>0</v>
      </c>
      <c r="H262" s="190">
        <f>ROUND(K262*0.9,6)*L262</f>
        <v>0</v>
      </c>
      <c r="I262" s="190">
        <f>K262*L262</f>
        <v>0</v>
      </c>
      <c r="J262" s="252" t="s">
        <v>31</v>
      </c>
      <c r="K262" s="192">
        <v>1.4</v>
      </c>
      <c r="L262" s="193"/>
      <c r="M262" s="281" t="s">
        <v>199</v>
      </c>
    </row>
    <row r="263" spans="1:13" s="2" customFormat="1" ht="14.25" customHeight="1" outlineLevel="1" x14ac:dyDescent="0.25">
      <c r="A263" s="185">
        <f t="shared" si="38"/>
        <v>213</v>
      </c>
      <c r="B263" s="186" t="s">
        <v>51</v>
      </c>
      <c r="C263" s="635" t="s">
        <v>392</v>
      </c>
      <c r="D263" s="320" t="s">
        <v>79</v>
      </c>
      <c r="E263" s="189">
        <f t="shared" si="36"/>
        <v>0</v>
      </c>
      <c r="F263" s="190">
        <f t="shared" si="30"/>
        <v>0</v>
      </c>
      <c r="G263" s="190">
        <f t="shared" si="31"/>
        <v>0</v>
      </c>
      <c r="H263" s="190">
        <f t="shared" si="32"/>
        <v>0</v>
      </c>
      <c r="I263" s="190">
        <f t="shared" si="33"/>
        <v>0</v>
      </c>
      <c r="J263" s="191" t="s">
        <v>31</v>
      </c>
      <c r="K263" s="192">
        <v>1.03</v>
      </c>
      <c r="L263" s="193"/>
      <c r="M263" s="253"/>
    </row>
    <row r="264" spans="1:13" s="2" customFormat="1" ht="14.25" customHeight="1" outlineLevel="1" x14ac:dyDescent="0.25">
      <c r="A264" s="185">
        <f t="shared" si="37"/>
        <v>214</v>
      </c>
      <c r="B264" s="186" t="s">
        <v>51</v>
      </c>
      <c r="C264" s="635" t="s">
        <v>392</v>
      </c>
      <c r="D264" s="320" t="s">
        <v>131</v>
      </c>
      <c r="E264" s="189">
        <f t="shared" si="36"/>
        <v>0</v>
      </c>
      <c r="F264" s="190">
        <f t="shared" si="30"/>
        <v>0</v>
      </c>
      <c r="G264" s="190">
        <f t="shared" si="31"/>
        <v>0</v>
      </c>
      <c r="H264" s="190">
        <f t="shared" si="32"/>
        <v>0</v>
      </c>
      <c r="I264" s="190">
        <f t="shared" si="33"/>
        <v>0</v>
      </c>
      <c r="J264" s="191" t="s">
        <v>31</v>
      </c>
      <c r="K264" s="192">
        <v>1.44</v>
      </c>
      <c r="L264" s="193"/>
      <c r="M264" s="253"/>
    </row>
    <row r="265" spans="1:13" s="2" customFormat="1" ht="14.25" customHeight="1" outlineLevel="1" x14ac:dyDescent="0.25">
      <c r="A265" s="185">
        <f t="shared" si="37"/>
        <v>215</v>
      </c>
      <c r="B265" s="250" t="s">
        <v>12</v>
      </c>
      <c r="C265" s="635"/>
      <c r="D265" s="291" t="s">
        <v>261</v>
      </c>
      <c r="E265" s="189">
        <f t="shared" si="36"/>
        <v>0</v>
      </c>
      <c r="F265" s="190">
        <f t="shared" si="30"/>
        <v>0</v>
      </c>
      <c r="G265" s="190">
        <f t="shared" si="31"/>
        <v>0</v>
      </c>
      <c r="H265" s="190">
        <f t="shared" si="32"/>
        <v>0</v>
      </c>
      <c r="I265" s="190">
        <f t="shared" si="33"/>
        <v>0</v>
      </c>
      <c r="J265" s="191" t="s">
        <v>31</v>
      </c>
      <c r="K265" s="192">
        <v>0.69</v>
      </c>
      <c r="L265" s="193"/>
      <c r="M265" s="281" t="s">
        <v>199</v>
      </c>
    </row>
    <row r="266" spans="1:13" s="2" customFormat="1" ht="14.25" customHeight="1" outlineLevel="1" x14ac:dyDescent="0.25">
      <c r="A266" s="185">
        <f t="shared" si="37"/>
        <v>216</v>
      </c>
      <c r="B266" s="250" t="s">
        <v>12</v>
      </c>
      <c r="C266" s="635" t="s">
        <v>60</v>
      </c>
      <c r="D266" s="291" t="s">
        <v>537</v>
      </c>
      <c r="E266" s="189">
        <f t="shared" si="36"/>
        <v>0</v>
      </c>
      <c r="F266" s="190">
        <f t="shared" si="30"/>
        <v>0</v>
      </c>
      <c r="G266" s="190">
        <f t="shared" si="31"/>
        <v>0</v>
      </c>
      <c r="H266" s="190">
        <f t="shared" si="32"/>
        <v>0</v>
      </c>
      <c r="I266" s="190">
        <f t="shared" si="33"/>
        <v>0</v>
      </c>
      <c r="J266" s="191" t="s">
        <v>31</v>
      </c>
      <c r="K266" s="192">
        <v>1.0900000000000001</v>
      </c>
      <c r="L266" s="193"/>
      <c r="M266" s="281" t="s">
        <v>199</v>
      </c>
    </row>
    <row r="267" spans="1:13" s="2" customFormat="1" ht="14.25" customHeight="1" outlineLevel="1" x14ac:dyDescent="0.25">
      <c r="A267" s="185">
        <f t="shared" si="37"/>
        <v>217</v>
      </c>
      <c r="B267" s="250" t="s">
        <v>12</v>
      </c>
      <c r="C267" s="635"/>
      <c r="D267" s="291" t="s">
        <v>262</v>
      </c>
      <c r="E267" s="189">
        <f t="shared" si="36"/>
        <v>0</v>
      </c>
      <c r="F267" s="190">
        <f t="shared" si="30"/>
        <v>0</v>
      </c>
      <c r="G267" s="190">
        <f t="shared" si="31"/>
        <v>0</v>
      </c>
      <c r="H267" s="190">
        <f t="shared" si="32"/>
        <v>0</v>
      </c>
      <c r="I267" s="190">
        <f t="shared" si="33"/>
        <v>0</v>
      </c>
      <c r="J267" s="191" t="s">
        <v>31</v>
      </c>
      <c r="K267" s="192">
        <v>0.7</v>
      </c>
      <c r="L267" s="193"/>
      <c r="M267" s="281" t="s">
        <v>199</v>
      </c>
    </row>
    <row r="268" spans="1:13" s="2" customFormat="1" ht="14.25" customHeight="1" outlineLevel="1" x14ac:dyDescent="0.25">
      <c r="A268" s="185">
        <f t="shared" si="37"/>
        <v>218</v>
      </c>
      <c r="B268" s="186" t="s">
        <v>51</v>
      </c>
      <c r="C268" s="635" t="s">
        <v>392</v>
      </c>
      <c r="D268" s="251" t="s">
        <v>365</v>
      </c>
      <c r="E268" s="189">
        <f t="shared" si="36"/>
        <v>0</v>
      </c>
      <c r="F268" s="190">
        <f t="shared" si="30"/>
        <v>0</v>
      </c>
      <c r="G268" s="190">
        <f t="shared" si="31"/>
        <v>0</v>
      </c>
      <c r="H268" s="190">
        <f t="shared" si="32"/>
        <v>0</v>
      </c>
      <c r="I268" s="190">
        <f t="shared" si="33"/>
        <v>0</v>
      </c>
      <c r="J268" s="191" t="s">
        <v>31</v>
      </c>
      <c r="K268" s="192">
        <v>1.17</v>
      </c>
      <c r="L268" s="193"/>
      <c r="M268" s="281" t="s">
        <v>199</v>
      </c>
    </row>
    <row r="269" spans="1:13" s="2" customFormat="1" ht="14.25" customHeight="1" outlineLevel="1" x14ac:dyDescent="0.25">
      <c r="A269" s="185">
        <f t="shared" si="37"/>
        <v>219</v>
      </c>
      <c r="B269" s="186" t="s">
        <v>51</v>
      </c>
      <c r="C269" s="635" t="s">
        <v>61</v>
      </c>
      <c r="D269" s="251" t="s">
        <v>128</v>
      </c>
      <c r="E269" s="189">
        <f t="shared" si="36"/>
        <v>0</v>
      </c>
      <c r="F269" s="190">
        <f>ROUND(K269*0.83,6)*L269</f>
        <v>0</v>
      </c>
      <c r="G269" s="190">
        <f>ROUND(K269*0.85,6)*L269</f>
        <v>0</v>
      </c>
      <c r="H269" s="190">
        <f>ROUND(K269*0.9,6)*L269</f>
        <v>0</v>
      </c>
      <c r="I269" s="190">
        <f>K269*L269</f>
        <v>0</v>
      </c>
      <c r="J269" s="191" t="s">
        <v>31</v>
      </c>
      <c r="K269" s="192">
        <v>2.37</v>
      </c>
      <c r="L269" s="193"/>
      <c r="M269" s="253"/>
    </row>
    <row r="270" spans="1:13" s="2" customFormat="1" ht="14.25" customHeight="1" outlineLevel="1" x14ac:dyDescent="0.25">
      <c r="A270" s="185">
        <f t="shared" si="37"/>
        <v>220</v>
      </c>
      <c r="B270" s="186" t="s">
        <v>51</v>
      </c>
      <c r="C270" s="635" t="s">
        <v>61</v>
      </c>
      <c r="D270" s="251" t="s">
        <v>127</v>
      </c>
      <c r="E270" s="189">
        <f t="shared" si="36"/>
        <v>0</v>
      </c>
      <c r="F270" s="190">
        <f>ROUND(K270*0.83,6)*L270</f>
        <v>0</v>
      </c>
      <c r="G270" s="190">
        <f>ROUND(K270*0.85,6)*L270</f>
        <v>0</v>
      </c>
      <c r="H270" s="190">
        <f>ROUND(K270*0.9,6)*L270</f>
        <v>0</v>
      </c>
      <c r="I270" s="190">
        <f>K270*L270</f>
        <v>0</v>
      </c>
      <c r="J270" s="191" t="s">
        <v>31</v>
      </c>
      <c r="K270" s="192">
        <v>1.52</v>
      </c>
      <c r="L270" s="193"/>
      <c r="M270" s="253"/>
    </row>
    <row r="271" spans="1:13" s="2" customFormat="1" ht="14.25" customHeight="1" outlineLevel="1" x14ac:dyDescent="0.25">
      <c r="A271" s="185">
        <f t="shared" si="37"/>
        <v>221</v>
      </c>
      <c r="B271" s="186" t="s">
        <v>51</v>
      </c>
      <c r="C271" s="635" t="s">
        <v>392</v>
      </c>
      <c r="D271" s="251" t="s">
        <v>135</v>
      </c>
      <c r="E271" s="189">
        <f t="shared" si="36"/>
        <v>0</v>
      </c>
      <c r="F271" s="190">
        <f t="shared" si="30"/>
        <v>0</v>
      </c>
      <c r="G271" s="190">
        <f t="shared" si="31"/>
        <v>0</v>
      </c>
      <c r="H271" s="190">
        <f t="shared" si="32"/>
        <v>0</v>
      </c>
      <c r="I271" s="190">
        <f t="shared" si="33"/>
        <v>0</v>
      </c>
      <c r="J271" s="191" t="s">
        <v>31</v>
      </c>
      <c r="K271" s="192">
        <v>1.0900000000000001</v>
      </c>
      <c r="L271" s="193"/>
      <c r="M271" s="253"/>
    </row>
    <row r="272" spans="1:13" s="2" customFormat="1" ht="14.25" customHeight="1" outlineLevel="1" x14ac:dyDescent="0.25">
      <c r="A272" s="185">
        <f t="shared" si="37"/>
        <v>222</v>
      </c>
      <c r="B272" s="186" t="s">
        <v>51</v>
      </c>
      <c r="C272" s="635" t="s">
        <v>392</v>
      </c>
      <c r="D272" s="280" t="s">
        <v>136</v>
      </c>
      <c r="E272" s="189">
        <f t="shared" si="36"/>
        <v>0</v>
      </c>
      <c r="F272" s="190">
        <f t="shared" si="30"/>
        <v>0</v>
      </c>
      <c r="G272" s="190">
        <f t="shared" si="31"/>
        <v>0</v>
      </c>
      <c r="H272" s="190">
        <f t="shared" si="32"/>
        <v>0</v>
      </c>
      <c r="I272" s="190">
        <f t="shared" si="33"/>
        <v>0</v>
      </c>
      <c r="J272" s="191" t="s">
        <v>31</v>
      </c>
      <c r="K272" s="192">
        <v>1.17</v>
      </c>
      <c r="L272" s="193"/>
      <c r="M272" s="253"/>
    </row>
    <row r="273" spans="1:13" s="2" customFormat="1" ht="14.25" customHeight="1" outlineLevel="1" x14ac:dyDescent="0.25">
      <c r="A273" s="185">
        <f t="shared" si="37"/>
        <v>223</v>
      </c>
      <c r="B273" s="250" t="s">
        <v>12</v>
      </c>
      <c r="C273" s="635" t="s">
        <v>61</v>
      </c>
      <c r="D273" s="280" t="s">
        <v>543</v>
      </c>
      <c r="E273" s="189">
        <f t="shared" si="36"/>
        <v>0</v>
      </c>
      <c r="F273" s="190">
        <f t="shared" si="30"/>
        <v>0</v>
      </c>
      <c r="G273" s="190">
        <f t="shared" si="31"/>
        <v>0</v>
      </c>
      <c r="H273" s="190">
        <f t="shared" si="32"/>
        <v>0</v>
      </c>
      <c r="I273" s="190">
        <f t="shared" si="33"/>
        <v>0</v>
      </c>
      <c r="J273" s="191" t="s">
        <v>31</v>
      </c>
      <c r="K273" s="192">
        <v>0.88</v>
      </c>
      <c r="L273" s="193"/>
      <c r="M273" s="281" t="s">
        <v>199</v>
      </c>
    </row>
    <row r="274" spans="1:13" s="2" customFormat="1" ht="14.25" customHeight="1" outlineLevel="1" x14ac:dyDescent="0.25">
      <c r="A274" s="185">
        <f t="shared" si="37"/>
        <v>224</v>
      </c>
      <c r="B274" s="250" t="s">
        <v>12</v>
      </c>
      <c r="C274" s="635"/>
      <c r="D274" s="280" t="s">
        <v>674</v>
      </c>
      <c r="E274" s="189">
        <f t="shared" si="36"/>
        <v>0</v>
      </c>
      <c r="F274" s="190">
        <f t="shared" si="30"/>
        <v>0</v>
      </c>
      <c r="G274" s="190">
        <f t="shared" si="31"/>
        <v>0</v>
      </c>
      <c r="H274" s="190">
        <f t="shared" si="32"/>
        <v>0</v>
      </c>
      <c r="I274" s="190">
        <f t="shared" si="33"/>
        <v>0</v>
      </c>
      <c r="J274" s="191" t="s">
        <v>31</v>
      </c>
      <c r="K274" s="192">
        <v>0.88</v>
      </c>
      <c r="L274" s="193"/>
      <c r="M274" s="281" t="s">
        <v>199</v>
      </c>
    </row>
    <row r="275" spans="1:13" s="2" customFormat="1" ht="14.25" customHeight="1" outlineLevel="1" x14ac:dyDescent="0.25">
      <c r="A275" s="185">
        <f t="shared" si="37"/>
        <v>225</v>
      </c>
      <c r="B275" s="186" t="s">
        <v>51</v>
      </c>
      <c r="C275" s="635" t="s">
        <v>66</v>
      </c>
      <c r="D275" s="280" t="s">
        <v>137</v>
      </c>
      <c r="E275" s="189">
        <f t="shared" si="36"/>
        <v>0</v>
      </c>
      <c r="F275" s="190">
        <f t="shared" si="30"/>
        <v>0</v>
      </c>
      <c r="G275" s="190">
        <f t="shared" si="31"/>
        <v>0</v>
      </c>
      <c r="H275" s="190">
        <f t="shared" si="32"/>
        <v>0</v>
      </c>
      <c r="I275" s="190">
        <f t="shared" si="33"/>
        <v>0</v>
      </c>
      <c r="J275" s="191" t="s">
        <v>31</v>
      </c>
      <c r="K275" s="192">
        <v>1.04</v>
      </c>
      <c r="L275" s="193"/>
      <c r="M275" s="253"/>
    </row>
    <row r="276" spans="1:13" s="2" customFormat="1" ht="15.75" outlineLevel="1" x14ac:dyDescent="0.25">
      <c r="A276" s="185">
        <f t="shared" si="37"/>
        <v>226</v>
      </c>
      <c r="B276" s="283" t="s">
        <v>12</v>
      </c>
      <c r="C276" s="632" t="s">
        <v>59</v>
      </c>
      <c r="D276" s="371" t="s">
        <v>495</v>
      </c>
      <c r="E276" s="189">
        <f t="shared" si="36"/>
        <v>0</v>
      </c>
      <c r="F276" s="190">
        <f>ROUND(K276*0.83,6)*L276</f>
        <v>0</v>
      </c>
      <c r="G276" s="190">
        <f>ROUND(K276*0.85,6)*L276</f>
        <v>0</v>
      </c>
      <c r="H276" s="190">
        <f>ROUND(K276*0.9,6)*L276</f>
        <v>0</v>
      </c>
      <c r="I276" s="190">
        <f>K276*L276</f>
        <v>0</v>
      </c>
      <c r="J276" s="252" t="s">
        <v>31</v>
      </c>
      <c r="K276" s="192">
        <v>0.88</v>
      </c>
      <c r="L276" s="193"/>
      <c r="M276" s="281" t="s">
        <v>199</v>
      </c>
    </row>
    <row r="277" spans="1:13" s="2" customFormat="1" ht="15.75" outlineLevel="1" x14ac:dyDescent="0.25">
      <c r="A277" s="185">
        <f t="shared" si="37"/>
        <v>227</v>
      </c>
      <c r="B277" s="283" t="s">
        <v>12</v>
      </c>
      <c r="C277" s="632"/>
      <c r="D277" s="280" t="s">
        <v>544</v>
      </c>
      <c r="E277" s="189">
        <f t="shared" si="36"/>
        <v>0</v>
      </c>
      <c r="F277" s="190">
        <f>ROUND(K277*0.83,6)*L277</f>
        <v>0</v>
      </c>
      <c r="G277" s="190">
        <f>ROUND(K277*0.85,6)*L277</f>
        <v>0</v>
      </c>
      <c r="H277" s="190">
        <f>ROUND(K277*0.9,6)*L277</f>
        <v>0</v>
      </c>
      <c r="I277" s="190">
        <f>K277*L277</f>
        <v>0</v>
      </c>
      <c r="J277" s="252" t="s">
        <v>31</v>
      </c>
      <c r="K277" s="192">
        <v>0.75</v>
      </c>
      <c r="L277" s="193"/>
      <c r="M277" s="281" t="s">
        <v>199</v>
      </c>
    </row>
    <row r="278" spans="1:13" s="2" customFormat="1" ht="14.25" customHeight="1" outlineLevel="1" x14ac:dyDescent="0.25">
      <c r="A278" s="185">
        <f t="shared" si="37"/>
        <v>228</v>
      </c>
      <c r="B278" s="283" t="s">
        <v>12</v>
      </c>
      <c r="C278" s="635" t="s">
        <v>57</v>
      </c>
      <c r="D278" s="280" t="s">
        <v>538</v>
      </c>
      <c r="E278" s="189">
        <f t="shared" si="36"/>
        <v>0</v>
      </c>
      <c r="F278" s="190">
        <f t="shared" ref="F278:F279" si="39">ROUND(K278*0.83,6)*L278</f>
        <v>0</v>
      </c>
      <c r="G278" s="190">
        <f t="shared" ref="G278:G279" si="40">ROUND(K278*0.85,6)*L278</f>
        <v>0</v>
      </c>
      <c r="H278" s="190">
        <f t="shared" ref="H278:H279" si="41">ROUND(K278*0.9,6)*L278</f>
        <v>0</v>
      </c>
      <c r="I278" s="190">
        <f t="shared" ref="I278:I279" si="42">K278*L278</f>
        <v>0</v>
      </c>
      <c r="J278" s="191" t="s">
        <v>31</v>
      </c>
      <c r="K278" s="192">
        <v>0.71</v>
      </c>
      <c r="L278" s="193"/>
      <c r="M278" s="281" t="s">
        <v>199</v>
      </c>
    </row>
    <row r="279" spans="1:13" s="2" customFormat="1" ht="14.25" customHeight="1" outlineLevel="1" x14ac:dyDescent="0.25">
      <c r="A279" s="185">
        <f t="shared" si="37"/>
        <v>229</v>
      </c>
      <c r="B279" s="283" t="s">
        <v>12</v>
      </c>
      <c r="C279" s="635" t="s">
        <v>60</v>
      </c>
      <c r="D279" s="280" t="s">
        <v>539</v>
      </c>
      <c r="E279" s="189">
        <f t="shared" si="36"/>
        <v>0</v>
      </c>
      <c r="F279" s="190">
        <f t="shared" si="39"/>
        <v>0</v>
      </c>
      <c r="G279" s="190">
        <f t="shared" si="40"/>
        <v>0</v>
      </c>
      <c r="H279" s="190">
        <f t="shared" si="41"/>
        <v>0</v>
      </c>
      <c r="I279" s="190">
        <f t="shared" si="42"/>
        <v>0</v>
      </c>
      <c r="J279" s="191" t="s">
        <v>31</v>
      </c>
      <c r="K279" s="192">
        <v>1.19</v>
      </c>
      <c r="L279" s="193"/>
      <c r="M279" s="281" t="s">
        <v>199</v>
      </c>
    </row>
    <row r="280" spans="1:13" s="2" customFormat="1" ht="14.25" customHeight="1" outlineLevel="1" x14ac:dyDescent="0.25">
      <c r="A280" s="185">
        <f t="shared" si="37"/>
        <v>230</v>
      </c>
      <c r="B280" s="186" t="s">
        <v>51</v>
      </c>
      <c r="C280" s="635" t="s">
        <v>392</v>
      </c>
      <c r="D280" s="280" t="s">
        <v>138</v>
      </c>
      <c r="E280" s="189">
        <f t="shared" si="36"/>
        <v>0</v>
      </c>
      <c r="F280" s="190">
        <f t="shared" si="30"/>
        <v>0</v>
      </c>
      <c r="G280" s="190">
        <f t="shared" si="31"/>
        <v>0</v>
      </c>
      <c r="H280" s="190">
        <f t="shared" si="32"/>
        <v>0</v>
      </c>
      <c r="I280" s="190">
        <f t="shared" si="33"/>
        <v>0</v>
      </c>
      <c r="J280" s="191" t="s">
        <v>31</v>
      </c>
      <c r="K280" s="192">
        <v>1.48</v>
      </c>
      <c r="L280" s="193"/>
      <c r="M280" s="253"/>
    </row>
    <row r="281" spans="1:13" s="2" customFormat="1" ht="14.25" customHeight="1" outlineLevel="1" x14ac:dyDescent="0.25">
      <c r="A281" s="185">
        <f t="shared" si="37"/>
        <v>231</v>
      </c>
      <c r="B281" s="186" t="s">
        <v>51</v>
      </c>
      <c r="C281" s="635"/>
      <c r="D281" s="280" t="s">
        <v>460</v>
      </c>
      <c r="E281" s="189">
        <f t="shared" si="36"/>
        <v>0</v>
      </c>
      <c r="F281" s="190">
        <f t="shared" si="30"/>
        <v>0</v>
      </c>
      <c r="G281" s="190">
        <f t="shared" si="31"/>
        <v>0</v>
      </c>
      <c r="H281" s="190">
        <f t="shared" si="32"/>
        <v>0</v>
      </c>
      <c r="I281" s="190">
        <f t="shared" si="33"/>
        <v>0</v>
      </c>
      <c r="J281" s="191" t="s">
        <v>31</v>
      </c>
      <c r="K281" s="192">
        <v>1.28</v>
      </c>
      <c r="L281" s="193"/>
      <c r="M281" s="281" t="s">
        <v>199</v>
      </c>
    </row>
    <row r="282" spans="1:13" s="2" customFormat="1" ht="14.25" customHeight="1" outlineLevel="1" x14ac:dyDescent="0.25">
      <c r="A282" s="185">
        <f t="shared" si="37"/>
        <v>232</v>
      </c>
      <c r="B282" s="283" t="s">
        <v>12</v>
      </c>
      <c r="C282" s="635" t="s">
        <v>55</v>
      </c>
      <c r="D282" s="344" t="s">
        <v>260</v>
      </c>
      <c r="E282" s="189">
        <f t="shared" si="36"/>
        <v>0</v>
      </c>
      <c r="F282" s="190">
        <f t="shared" si="30"/>
        <v>0</v>
      </c>
      <c r="G282" s="190">
        <f t="shared" si="31"/>
        <v>0</v>
      </c>
      <c r="H282" s="190">
        <f t="shared" si="32"/>
        <v>0</v>
      </c>
      <c r="I282" s="190">
        <f t="shared" si="33"/>
        <v>0</v>
      </c>
      <c r="J282" s="191" t="s">
        <v>31</v>
      </c>
      <c r="K282" s="192">
        <v>0.79</v>
      </c>
      <c r="L282" s="193"/>
      <c r="M282" s="353"/>
    </row>
    <row r="283" spans="1:13" s="2" customFormat="1" ht="15" customHeight="1" x14ac:dyDescent="0.25">
      <c r="A283" s="185">
        <f t="shared" si="37"/>
        <v>233</v>
      </c>
      <c r="B283" s="326" t="s">
        <v>51</v>
      </c>
      <c r="C283" s="642" t="s">
        <v>57</v>
      </c>
      <c r="D283" s="292" t="s">
        <v>139</v>
      </c>
      <c r="E283" s="190">
        <f t="shared" si="36"/>
        <v>0</v>
      </c>
      <c r="F283" s="221">
        <f t="shared" si="30"/>
        <v>0</v>
      </c>
      <c r="G283" s="221">
        <f t="shared" si="31"/>
        <v>0</v>
      </c>
      <c r="H283" s="221">
        <f t="shared" si="32"/>
        <v>0</v>
      </c>
      <c r="I283" s="221">
        <f t="shared" si="33"/>
        <v>0</v>
      </c>
      <c r="J283" s="222" t="s">
        <v>31</v>
      </c>
      <c r="K283" s="223">
        <v>1.29</v>
      </c>
      <c r="L283" s="193"/>
      <c r="M283" s="225"/>
    </row>
    <row r="284" spans="1:13" s="2" customFormat="1" ht="15" customHeight="1" thickBot="1" x14ac:dyDescent="0.3">
      <c r="A284" s="185">
        <f t="shared" si="37"/>
        <v>234</v>
      </c>
      <c r="B284" s="326" t="s">
        <v>51</v>
      </c>
      <c r="C284" s="642" t="s">
        <v>61</v>
      </c>
      <c r="D284" s="292" t="s">
        <v>473</v>
      </c>
      <c r="E284" s="203">
        <f t="shared" si="36"/>
        <v>0</v>
      </c>
      <c r="F284" s="221">
        <f t="shared" si="30"/>
        <v>0</v>
      </c>
      <c r="G284" s="221">
        <f t="shared" si="31"/>
        <v>0</v>
      </c>
      <c r="H284" s="221">
        <f t="shared" si="32"/>
        <v>0</v>
      </c>
      <c r="I284" s="221">
        <f t="shared" si="33"/>
        <v>0</v>
      </c>
      <c r="J284" s="222" t="s">
        <v>31</v>
      </c>
      <c r="K284" s="223">
        <v>1.77</v>
      </c>
      <c r="L284" s="206"/>
      <c r="M284" s="305" t="s">
        <v>199</v>
      </c>
    </row>
    <row r="285" spans="1:13" s="2" customFormat="1" ht="15" customHeight="1" thickBot="1" x14ac:dyDescent="0.3">
      <c r="A285" s="15"/>
      <c r="B285" s="72"/>
      <c r="C285" s="637"/>
      <c r="D285" s="53" t="s">
        <v>18</v>
      </c>
      <c r="E285" s="148"/>
      <c r="F285" s="63"/>
      <c r="G285" s="63"/>
      <c r="H285" s="63"/>
      <c r="I285" s="63"/>
      <c r="J285" s="58"/>
      <c r="K285" s="59"/>
      <c r="L285" s="81"/>
      <c r="M285" s="92"/>
    </row>
    <row r="286" spans="1:13" s="2" customFormat="1" ht="15" customHeight="1" x14ac:dyDescent="0.25">
      <c r="A286" s="162">
        <f>A284+1</f>
        <v>235</v>
      </c>
      <c r="B286" s="593" t="s">
        <v>51</v>
      </c>
      <c r="C286" s="633"/>
      <c r="D286" s="373" t="s">
        <v>474</v>
      </c>
      <c r="E286" s="166">
        <f t="shared" si="36"/>
        <v>0</v>
      </c>
      <c r="F286" s="167">
        <f t="shared" ref="F286:F290" si="43">ROUND(K286*0.83,6)*L286</f>
        <v>0</v>
      </c>
      <c r="G286" s="167">
        <f t="shared" ref="G286:G290" si="44">ROUND(K286*0.85,6)*L286</f>
        <v>0</v>
      </c>
      <c r="H286" s="167">
        <f t="shared" ref="H286:H290" si="45">ROUND(K286*0.9,6)*L286</f>
        <v>0</v>
      </c>
      <c r="I286" s="167">
        <f t="shared" ref="I286:I290" si="46">K286*L286</f>
        <v>0</v>
      </c>
      <c r="J286" s="243" t="s">
        <v>31</v>
      </c>
      <c r="K286" s="176">
        <v>0.56000000000000005</v>
      </c>
      <c r="L286" s="177"/>
      <c r="M286" s="178" t="s">
        <v>199</v>
      </c>
    </row>
    <row r="287" spans="1:13" s="2" customFormat="1" ht="14.25" customHeight="1" outlineLevel="1" x14ac:dyDescent="0.25">
      <c r="A287" s="162">
        <f t="shared" ref="A287:A318" si="47">A286+1</f>
        <v>236</v>
      </c>
      <c r="B287" s="267" t="s">
        <v>12</v>
      </c>
      <c r="C287" s="633" t="s">
        <v>60</v>
      </c>
      <c r="D287" s="373" t="s">
        <v>280</v>
      </c>
      <c r="E287" s="166">
        <f t="shared" si="36"/>
        <v>0</v>
      </c>
      <c r="F287" s="167">
        <f t="shared" si="43"/>
        <v>0</v>
      </c>
      <c r="G287" s="167">
        <f t="shared" si="44"/>
        <v>0</v>
      </c>
      <c r="H287" s="167">
        <f t="shared" si="45"/>
        <v>0</v>
      </c>
      <c r="I287" s="167">
        <f t="shared" si="46"/>
        <v>0</v>
      </c>
      <c r="J287" s="243" t="s">
        <v>31</v>
      </c>
      <c r="K287" s="176">
        <v>0.51</v>
      </c>
      <c r="L287" s="177"/>
      <c r="M287" s="178" t="s">
        <v>199</v>
      </c>
    </row>
    <row r="288" spans="1:13" s="2" customFormat="1" ht="14.25" customHeight="1" outlineLevel="1" x14ac:dyDescent="0.25">
      <c r="A288" s="162">
        <f t="shared" si="47"/>
        <v>237</v>
      </c>
      <c r="B288" s="267" t="s">
        <v>12</v>
      </c>
      <c r="C288" s="633" t="s">
        <v>61</v>
      </c>
      <c r="D288" s="373" t="s">
        <v>281</v>
      </c>
      <c r="E288" s="166">
        <f t="shared" si="36"/>
        <v>0</v>
      </c>
      <c r="F288" s="167">
        <f t="shared" si="43"/>
        <v>0</v>
      </c>
      <c r="G288" s="167">
        <f t="shared" si="44"/>
        <v>0</v>
      </c>
      <c r="H288" s="167">
        <f t="shared" si="45"/>
        <v>0</v>
      </c>
      <c r="I288" s="167">
        <f t="shared" si="46"/>
        <v>0</v>
      </c>
      <c r="J288" s="243" t="s">
        <v>31</v>
      </c>
      <c r="K288" s="176">
        <v>0.53</v>
      </c>
      <c r="L288" s="177"/>
      <c r="M288" s="178" t="s">
        <v>199</v>
      </c>
    </row>
    <row r="289" spans="1:13" s="2" customFormat="1" ht="14.25" customHeight="1" outlineLevel="1" x14ac:dyDescent="0.25">
      <c r="A289" s="162">
        <f t="shared" si="47"/>
        <v>238</v>
      </c>
      <c r="B289" s="267" t="s">
        <v>12</v>
      </c>
      <c r="C289" s="633"/>
      <c r="D289" s="373" t="s">
        <v>676</v>
      </c>
      <c r="E289" s="166">
        <f t="shared" si="36"/>
        <v>0</v>
      </c>
      <c r="F289" s="167">
        <f t="shared" si="43"/>
        <v>0</v>
      </c>
      <c r="G289" s="167">
        <f t="shared" si="44"/>
        <v>0</v>
      </c>
      <c r="H289" s="167">
        <f t="shared" si="45"/>
        <v>0</v>
      </c>
      <c r="I289" s="167">
        <f t="shared" si="46"/>
        <v>0</v>
      </c>
      <c r="J289" s="243" t="s">
        <v>31</v>
      </c>
      <c r="K289" s="176">
        <v>0.51</v>
      </c>
      <c r="L289" s="177"/>
      <c r="M289" s="178" t="s">
        <v>199</v>
      </c>
    </row>
    <row r="290" spans="1:13" s="2" customFormat="1" ht="14.25" customHeight="1" outlineLevel="1" x14ac:dyDescent="0.25">
      <c r="A290" s="162">
        <f t="shared" si="47"/>
        <v>239</v>
      </c>
      <c r="B290" s="267" t="s">
        <v>12</v>
      </c>
      <c r="C290" s="633" t="s">
        <v>61</v>
      </c>
      <c r="D290" s="373" t="s">
        <v>547</v>
      </c>
      <c r="E290" s="166">
        <f t="shared" si="36"/>
        <v>0</v>
      </c>
      <c r="F290" s="167">
        <f t="shared" si="43"/>
        <v>0</v>
      </c>
      <c r="G290" s="167">
        <f t="shared" si="44"/>
        <v>0</v>
      </c>
      <c r="H290" s="167">
        <f t="shared" si="45"/>
        <v>0</v>
      </c>
      <c r="I290" s="167">
        <f t="shared" si="46"/>
        <v>0</v>
      </c>
      <c r="J290" s="243" t="s">
        <v>31</v>
      </c>
      <c r="K290" s="176">
        <v>0.51</v>
      </c>
      <c r="L290" s="177"/>
      <c r="M290" s="178" t="s">
        <v>199</v>
      </c>
    </row>
    <row r="291" spans="1:13" s="2" customFormat="1" ht="14.25" customHeight="1" outlineLevel="1" x14ac:dyDescent="0.25">
      <c r="A291" s="162">
        <f t="shared" si="47"/>
        <v>240</v>
      </c>
      <c r="B291" s="267" t="s">
        <v>12</v>
      </c>
      <c r="C291" s="633" t="s">
        <v>61</v>
      </c>
      <c r="D291" s="373" t="s">
        <v>266</v>
      </c>
      <c r="E291" s="166">
        <f t="shared" si="36"/>
        <v>0</v>
      </c>
      <c r="F291" s="167">
        <f>ROUND(K291*0.83,6)*L291</f>
        <v>0</v>
      </c>
      <c r="G291" s="167">
        <f>ROUND(K291*0.85,6)*L291</f>
        <v>0</v>
      </c>
      <c r="H291" s="167">
        <f>ROUND(K291*0.9,6)*L291</f>
        <v>0</v>
      </c>
      <c r="I291" s="167">
        <f>K291*L291</f>
        <v>0</v>
      </c>
      <c r="J291" s="243" t="s">
        <v>31</v>
      </c>
      <c r="K291" s="176">
        <v>0.55000000000000004</v>
      </c>
      <c r="L291" s="177"/>
      <c r="M291" s="374"/>
    </row>
    <row r="292" spans="1:13" s="2" customFormat="1" ht="14.25" customHeight="1" outlineLevel="1" x14ac:dyDescent="0.25">
      <c r="A292" s="162">
        <f t="shared" si="47"/>
        <v>241</v>
      </c>
      <c r="B292" s="267" t="s">
        <v>12</v>
      </c>
      <c r="C292" s="631" t="s">
        <v>60</v>
      </c>
      <c r="D292" s="373" t="s">
        <v>265</v>
      </c>
      <c r="E292" s="166">
        <f t="shared" si="36"/>
        <v>0</v>
      </c>
      <c r="F292" s="167">
        <f>ROUND(K292*0.83,6)*L292</f>
        <v>0</v>
      </c>
      <c r="G292" s="167">
        <f>ROUND(K292*0.85,6)*L292</f>
        <v>0</v>
      </c>
      <c r="H292" s="167">
        <f>ROUND(K292*0.9,6)*L292</f>
        <v>0</v>
      </c>
      <c r="I292" s="167">
        <f>K292*L292</f>
        <v>0</v>
      </c>
      <c r="J292" s="243" t="s">
        <v>31</v>
      </c>
      <c r="K292" s="176">
        <v>0.55000000000000004</v>
      </c>
      <c r="L292" s="177"/>
      <c r="M292" s="178" t="s">
        <v>199</v>
      </c>
    </row>
    <row r="293" spans="1:13" s="2" customFormat="1" ht="14.25" customHeight="1" outlineLevel="1" x14ac:dyDescent="0.25">
      <c r="A293" s="162">
        <f t="shared" si="47"/>
        <v>242</v>
      </c>
      <c r="B293" s="267" t="s">
        <v>12</v>
      </c>
      <c r="C293" s="631" t="s">
        <v>61</v>
      </c>
      <c r="D293" s="373" t="s">
        <v>267</v>
      </c>
      <c r="E293" s="166">
        <f t="shared" si="36"/>
        <v>0</v>
      </c>
      <c r="F293" s="167">
        <f>ROUND(K293*0.83,6)*L293</f>
        <v>0</v>
      </c>
      <c r="G293" s="167">
        <f>ROUND(K293*0.85,6)*L293</f>
        <v>0</v>
      </c>
      <c r="H293" s="167">
        <f>ROUND(K293*0.9,6)*L293</f>
        <v>0</v>
      </c>
      <c r="I293" s="167">
        <f>K293*L293</f>
        <v>0</v>
      </c>
      <c r="J293" s="243" t="s">
        <v>31</v>
      </c>
      <c r="K293" s="176">
        <v>0.56999999999999995</v>
      </c>
      <c r="L293" s="177"/>
      <c r="M293" s="374"/>
    </row>
    <row r="294" spans="1:13" s="2" customFormat="1" ht="14.25" customHeight="1" outlineLevel="1" x14ac:dyDescent="0.25">
      <c r="A294" s="162">
        <f t="shared" si="47"/>
        <v>243</v>
      </c>
      <c r="B294" s="375" t="s">
        <v>51</v>
      </c>
      <c r="C294" s="633"/>
      <c r="D294" s="373" t="s">
        <v>264</v>
      </c>
      <c r="E294" s="166">
        <f t="shared" si="36"/>
        <v>0</v>
      </c>
      <c r="F294" s="166">
        <f t="shared" si="30"/>
        <v>0</v>
      </c>
      <c r="G294" s="166">
        <f t="shared" si="31"/>
        <v>0</v>
      </c>
      <c r="H294" s="166">
        <f t="shared" si="32"/>
        <v>0</v>
      </c>
      <c r="I294" s="166">
        <f t="shared" si="33"/>
        <v>0</v>
      </c>
      <c r="J294" s="175" t="s">
        <v>31</v>
      </c>
      <c r="K294" s="176">
        <v>0.37</v>
      </c>
      <c r="L294" s="177"/>
      <c r="M294" s="209"/>
    </row>
    <row r="295" spans="1:13" s="2" customFormat="1" ht="14.25" customHeight="1" outlineLevel="1" x14ac:dyDescent="0.25">
      <c r="A295" s="162">
        <f t="shared" si="47"/>
        <v>244</v>
      </c>
      <c r="B295" s="267" t="s">
        <v>12</v>
      </c>
      <c r="C295" s="633" t="s">
        <v>61</v>
      </c>
      <c r="D295" s="373" t="s">
        <v>548</v>
      </c>
      <c r="E295" s="166">
        <f t="shared" si="36"/>
        <v>0</v>
      </c>
      <c r="F295" s="166">
        <f t="shared" si="30"/>
        <v>0</v>
      </c>
      <c r="G295" s="166">
        <f t="shared" si="31"/>
        <v>0</v>
      </c>
      <c r="H295" s="166">
        <f t="shared" si="32"/>
        <v>0</v>
      </c>
      <c r="I295" s="166">
        <f t="shared" si="33"/>
        <v>0</v>
      </c>
      <c r="J295" s="175" t="s">
        <v>31</v>
      </c>
      <c r="K295" s="176">
        <v>0.51</v>
      </c>
      <c r="L295" s="177"/>
      <c r="M295" s="178" t="s">
        <v>199</v>
      </c>
    </row>
    <row r="296" spans="1:13" s="2" customFormat="1" ht="14.25" customHeight="1" outlineLevel="1" x14ac:dyDescent="0.25">
      <c r="A296" s="162">
        <f t="shared" si="47"/>
        <v>245</v>
      </c>
      <c r="B296" s="267" t="s">
        <v>12</v>
      </c>
      <c r="C296" s="633" t="s">
        <v>60</v>
      </c>
      <c r="D296" s="373" t="s">
        <v>549</v>
      </c>
      <c r="E296" s="166">
        <f t="shared" si="36"/>
        <v>0</v>
      </c>
      <c r="F296" s="166">
        <f t="shared" si="30"/>
        <v>0</v>
      </c>
      <c r="G296" s="166">
        <f t="shared" si="31"/>
        <v>0</v>
      </c>
      <c r="H296" s="166">
        <f t="shared" si="32"/>
        <v>0</v>
      </c>
      <c r="I296" s="166">
        <f t="shared" si="33"/>
        <v>0</v>
      </c>
      <c r="J296" s="175" t="s">
        <v>31</v>
      </c>
      <c r="K296" s="176">
        <v>0.55000000000000004</v>
      </c>
      <c r="L296" s="177"/>
      <c r="M296" s="178" t="s">
        <v>199</v>
      </c>
    </row>
    <row r="297" spans="1:13" s="2" customFormat="1" ht="14.25" customHeight="1" outlineLevel="1" x14ac:dyDescent="0.25">
      <c r="A297" s="162">
        <f t="shared" si="47"/>
        <v>246</v>
      </c>
      <c r="B297" s="267" t="s">
        <v>12</v>
      </c>
      <c r="C297" s="633"/>
      <c r="D297" s="373" t="s">
        <v>269</v>
      </c>
      <c r="E297" s="166">
        <f t="shared" si="36"/>
        <v>0</v>
      </c>
      <c r="F297" s="166">
        <f t="shared" si="30"/>
        <v>0</v>
      </c>
      <c r="G297" s="166">
        <f t="shared" si="31"/>
        <v>0</v>
      </c>
      <c r="H297" s="166">
        <f t="shared" si="32"/>
        <v>0</v>
      </c>
      <c r="I297" s="166">
        <f t="shared" si="33"/>
        <v>0</v>
      </c>
      <c r="J297" s="175" t="s">
        <v>31</v>
      </c>
      <c r="K297" s="176">
        <v>0.47</v>
      </c>
      <c r="L297" s="177"/>
      <c r="M297" s="178" t="s">
        <v>199</v>
      </c>
    </row>
    <row r="298" spans="1:13" s="2" customFormat="1" ht="14.25" customHeight="1" outlineLevel="1" x14ac:dyDescent="0.25">
      <c r="A298" s="162">
        <f t="shared" si="47"/>
        <v>247</v>
      </c>
      <c r="B298" s="267" t="s">
        <v>12</v>
      </c>
      <c r="C298" s="633" t="s">
        <v>61</v>
      </c>
      <c r="D298" s="373" t="s">
        <v>550</v>
      </c>
      <c r="E298" s="166">
        <f t="shared" si="36"/>
        <v>0</v>
      </c>
      <c r="F298" s="166">
        <f t="shared" si="30"/>
        <v>0</v>
      </c>
      <c r="G298" s="166">
        <f t="shared" si="31"/>
        <v>0</v>
      </c>
      <c r="H298" s="166">
        <f t="shared" si="32"/>
        <v>0</v>
      </c>
      <c r="I298" s="166">
        <f t="shared" si="33"/>
        <v>0</v>
      </c>
      <c r="J298" s="175" t="s">
        <v>31</v>
      </c>
      <c r="K298" s="176">
        <v>0.51</v>
      </c>
      <c r="L298" s="177"/>
      <c r="M298" s="178" t="s">
        <v>199</v>
      </c>
    </row>
    <row r="299" spans="1:13" s="2" customFormat="1" ht="28.5" customHeight="1" outlineLevel="1" x14ac:dyDescent="0.2">
      <c r="A299" s="681">
        <f t="shared" si="47"/>
        <v>248</v>
      </c>
      <c r="B299" s="267" t="s">
        <v>12</v>
      </c>
      <c r="C299" s="669" t="s">
        <v>59</v>
      </c>
      <c r="D299" s="373" t="s">
        <v>551</v>
      </c>
      <c r="E299" s="166">
        <f t="shared" si="36"/>
        <v>0</v>
      </c>
      <c r="F299" s="166">
        <f t="shared" si="30"/>
        <v>0</v>
      </c>
      <c r="G299" s="166">
        <f t="shared" si="31"/>
        <v>0</v>
      </c>
      <c r="H299" s="166">
        <f t="shared" si="32"/>
        <v>0</v>
      </c>
      <c r="I299" s="166">
        <f t="shared" si="33"/>
        <v>0</v>
      </c>
      <c r="J299" s="589" t="s">
        <v>421</v>
      </c>
      <c r="K299" s="176">
        <v>1.02</v>
      </c>
      <c r="L299" s="177"/>
      <c r="M299" s="540" t="s">
        <v>199</v>
      </c>
    </row>
    <row r="300" spans="1:13" s="2" customFormat="1" ht="14.25" customHeight="1" outlineLevel="1" x14ac:dyDescent="0.25">
      <c r="A300" s="162">
        <f t="shared" si="47"/>
        <v>249</v>
      </c>
      <c r="B300" s="267" t="s">
        <v>12</v>
      </c>
      <c r="C300" s="633"/>
      <c r="D300" s="373" t="s">
        <v>268</v>
      </c>
      <c r="E300" s="166">
        <f t="shared" si="36"/>
        <v>0</v>
      </c>
      <c r="F300" s="166">
        <f t="shared" si="30"/>
        <v>0</v>
      </c>
      <c r="G300" s="166">
        <f t="shared" si="31"/>
        <v>0</v>
      </c>
      <c r="H300" s="166">
        <f t="shared" si="32"/>
        <v>0</v>
      </c>
      <c r="I300" s="166">
        <f t="shared" si="33"/>
        <v>0</v>
      </c>
      <c r="J300" s="175" t="s">
        <v>31</v>
      </c>
      <c r="K300" s="176">
        <v>0.77</v>
      </c>
      <c r="L300" s="177"/>
      <c r="M300" s="178" t="s">
        <v>199</v>
      </c>
    </row>
    <row r="301" spans="1:13" s="2" customFormat="1" ht="14.25" customHeight="1" outlineLevel="1" x14ac:dyDescent="0.25">
      <c r="A301" s="162">
        <f t="shared" si="47"/>
        <v>250</v>
      </c>
      <c r="B301" s="267" t="s">
        <v>12</v>
      </c>
      <c r="C301" s="633"/>
      <c r="D301" s="373" t="s">
        <v>677</v>
      </c>
      <c r="E301" s="166">
        <f t="shared" si="36"/>
        <v>0</v>
      </c>
      <c r="F301" s="166">
        <f t="shared" si="30"/>
        <v>0</v>
      </c>
      <c r="G301" s="166">
        <f t="shared" si="31"/>
        <v>0</v>
      </c>
      <c r="H301" s="166">
        <f t="shared" si="32"/>
        <v>0</v>
      </c>
      <c r="I301" s="166">
        <f t="shared" si="33"/>
        <v>0</v>
      </c>
      <c r="J301" s="175" t="s">
        <v>31</v>
      </c>
      <c r="K301" s="176">
        <v>0.55000000000000004</v>
      </c>
      <c r="L301" s="177"/>
      <c r="M301" s="178"/>
    </row>
    <row r="302" spans="1:13" s="2" customFormat="1" ht="28.5" customHeight="1" outlineLevel="1" x14ac:dyDescent="0.2">
      <c r="A302" s="681">
        <f t="shared" si="47"/>
        <v>251</v>
      </c>
      <c r="B302" s="267" t="s">
        <v>12</v>
      </c>
      <c r="C302" s="669" t="s">
        <v>59</v>
      </c>
      <c r="D302" s="373" t="s">
        <v>461</v>
      </c>
      <c r="E302" s="166">
        <f t="shared" si="36"/>
        <v>0</v>
      </c>
      <c r="F302" s="166">
        <f t="shared" si="30"/>
        <v>0</v>
      </c>
      <c r="G302" s="166">
        <f t="shared" si="31"/>
        <v>0</v>
      </c>
      <c r="H302" s="166">
        <f t="shared" si="32"/>
        <v>0</v>
      </c>
      <c r="I302" s="166">
        <f t="shared" si="33"/>
        <v>0</v>
      </c>
      <c r="J302" s="589" t="s">
        <v>421</v>
      </c>
      <c r="K302" s="176">
        <v>0.88</v>
      </c>
      <c r="L302" s="177"/>
      <c r="M302" s="540" t="s">
        <v>199</v>
      </c>
    </row>
    <row r="303" spans="1:13" s="2" customFormat="1" ht="14.25" customHeight="1" outlineLevel="1" x14ac:dyDescent="0.25">
      <c r="A303" s="162">
        <f t="shared" si="47"/>
        <v>252</v>
      </c>
      <c r="B303" s="267" t="s">
        <v>12</v>
      </c>
      <c r="C303" s="633" t="s">
        <v>60</v>
      </c>
      <c r="D303" s="373" t="s">
        <v>275</v>
      </c>
      <c r="E303" s="166">
        <f t="shared" si="36"/>
        <v>0</v>
      </c>
      <c r="F303" s="166">
        <f t="shared" si="30"/>
        <v>0</v>
      </c>
      <c r="G303" s="166">
        <f t="shared" si="31"/>
        <v>0</v>
      </c>
      <c r="H303" s="166">
        <f t="shared" si="32"/>
        <v>0</v>
      </c>
      <c r="I303" s="166">
        <f t="shared" si="33"/>
        <v>0</v>
      </c>
      <c r="J303" s="175" t="s">
        <v>31</v>
      </c>
      <c r="K303" s="176">
        <v>0.51</v>
      </c>
      <c r="L303" s="177"/>
      <c r="M303" s="178" t="s">
        <v>199</v>
      </c>
    </row>
    <row r="304" spans="1:13" s="2" customFormat="1" ht="14.25" customHeight="1" outlineLevel="1" x14ac:dyDescent="0.25">
      <c r="A304" s="162">
        <f t="shared" si="47"/>
        <v>253</v>
      </c>
      <c r="B304" s="267" t="s">
        <v>12</v>
      </c>
      <c r="C304" s="633"/>
      <c r="D304" s="373" t="s">
        <v>276</v>
      </c>
      <c r="E304" s="166">
        <f t="shared" si="36"/>
        <v>0</v>
      </c>
      <c r="F304" s="166">
        <f t="shared" si="30"/>
        <v>0</v>
      </c>
      <c r="G304" s="166">
        <f t="shared" si="31"/>
        <v>0</v>
      </c>
      <c r="H304" s="166">
        <f t="shared" si="32"/>
        <v>0</v>
      </c>
      <c r="I304" s="166">
        <f t="shared" si="33"/>
        <v>0</v>
      </c>
      <c r="J304" s="175" t="s">
        <v>31</v>
      </c>
      <c r="K304" s="176">
        <v>0.75</v>
      </c>
      <c r="L304" s="177"/>
      <c r="M304" s="178" t="s">
        <v>199</v>
      </c>
    </row>
    <row r="305" spans="1:13" s="2" customFormat="1" ht="14.25" customHeight="1" outlineLevel="1" x14ac:dyDescent="0.25">
      <c r="A305" s="162">
        <f t="shared" si="47"/>
        <v>254</v>
      </c>
      <c r="B305" s="163" t="s">
        <v>51</v>
      </c>
      <c r="C305" s="631"/>
      <c r="D305" s="373" t="s">
        <v>545</v>
      </c>
      <c r="E305" s="166">
        <f t="shared" si="36"/>
        <v>0</v>
      </c>
      <c r="F305" s="166">
        <f>ROUND(K305*0.83,6)*L305</f>
        <v>0</v>
      </c>
      <c r="G305" s="166">
        <f>ROUND(K305*0.85,6)*L305</f>
        <v>0</v>
      </c>
      <c r="H305" s="166">
        <f>ROUND(K305*0.9,6)*L305</f>
        <v>0</v>
      </c>
      <c r="I305" s="166">
        <f>K305*L305</f>
        <v>0</v>
      </c>
      <c r="J305" s="175" t="s">
        <v>31</v>
      </c>
      <c r="K305" s="169">
        <v>1.42</v>
      </c>
      <c r="L305" s="170"/>
      <c r="M305" s="262" t="s">
        <v>199</v>
      </c>
    </row>
    <row r="306" spans="1:13" s="6" customFormat="1" ht="14.25" customHeight="1" outlineLevel="1" x14ac:dyDescent="0.25">
      <c r="A306" s="162">
        <f t="shared" si="47"/>
        <v>255</v>
      </c>
      <c r="B306" s="163" t="s">
        <v>51</v>
      </c>
      <c r="C306" s="631"/>
      <c r="D306" s="373" t="s">
        <v>413</v>
      </c>
      <c r="E306" s="166">
        <f t="shared" si="36"/>
        <v>0</v>
      </c>
      <c r="F306" s="166">
        <f t="shared" ref="F306" si="48">ROUND(K306*0.83,6)*L306</f>
        <v>0</v>
      </c>
      <c r="G306" s="166">
        <f t="shared" ref="G306" si="49">ROUND(K306*0.85,6)*L306</f>
        <v>0</v>
      </c>
      <c r="H306" s="166">
        <f t="shared" ref="H306" si="50">ROUND(K306*0.9,6)*L306</f>
        <v>0</v>
      </c>
      <c r="I306" s="166">
        <f t="shared" ref="I306" si="51">K306*L306</f>
        <v>0</v>
      </c>
      <c r="J306" s="175" t="s">
        <v>31</v>
      </c>
      <c r="K306" s="169">
        <v>1.42</v>
      </c>
      <c r="L306" s="170"/>
      <c r="M306" s="262" t="s">
        <v>199</v>
      </c>
    </row>
    <row r="307" spans="1:13" s="6" customFormat="1" ht="14.25" customHeight="1" outlineLevel="1" x14ac:dyDescent="0.25">
      <c r="A307" s="162">
        <f t="shared" si="47"/>
        <v>256</v>
      </c>
      <c r="B307" s="267" t="s">
        <v>12</v>
      </c>
      <c r="C307" s="633" t="s">
        <v>58</v>
      </c>
      <c r="D307" s="373" t="s">
        <v>272</v>
      </c>
      <c r="E307" s="166">
        <f t="shared" si="36"/>
        <v>0</v>
      </c>
      <c r="F307" s="167">
        <f>ROUND(K307*0.83,6)*L307</f>
        <v>0</v>
      </c>
      <c r="G307" s="167">
        <f>ROUND(K307*0.85,6)*L307</f>
        <v>0</v>
      </c>
      <c r="H307" s="167">
        <f>ROUND(K307*0.9,6)*L307</f>
        <v>0</v>
      </c>
      <c r="I307" s="167">
        <f>K307*L307</f>
        <v>0</v>
      </c>
      <c r="J307" s="243" t="s">
        <v>31</v>
      </c>
      <c r="K307" s="176">
        <v>0.66</v>
      </c>
      <c r="L307" s="177"/>
      <c r="M307" s="359"/>
    </row>
    <row r="308" spans="1:13" s="6" customFormat="1" ht="28.5" customHeight="1" outlineLevel="1" x14ac:dyDescent="0.2">
      <c r="A308" s="681">
        <f t="shared" si="47"/>
        <v>257</v>
      </c>
      <c r="B308" s="267" t="s">
        <v>12</v>
      </c>
      <c r="C308" s="669" t="s">
        <v>59</v>
      </c>
      <c r="D308" s="373" t="s">
        <v>462</v>
      </c>
      <c r="E308" s="166">
        <f t="shared" si="36"/>
        <v>0</v>
      </c>
      <c r="F308" s="167">
        <f>ROUND(K308*0.83,6)*L308</f>
        <v>0</v>
      </c>
      <c r="G308" s="167">
        <f>ROUND(K308*0.85,6)*L308</f>
        <v>0</v>
      </c>
      <c r="H308" s="167">
        <f>ROUND(K308*0.9,6)*L308</f>
        <v>0</v>
      </c>
      <c r="I308" s="167">
        <f>K308*L308</f>
        <v>0</v>
      </c>
      <c r="J308" s="590" t="s">
        <v>421</v>
      </c>
      <c r="K308" s="176">
        <v>1.02</v>
      </c>
      <c r="L308" s="177"/>
      <c r="M308" s="528" t="s">
        <v>199</v>
      </c>
    </row>
    <row r="309" spans="1:13" s="6" customFormat="1" ht="14.25" customHeight="1" outlineLevel="1" x14ac:dyDescent="0.25">
      <c r="A309" s="162">
        <f t="shared" si="47"/>
        <v>258</v>
      </c>
      <c r="B309" s="267" t="s">
        <v>12</v>
      </c>
      <c r="C309" s="633" t="s">
        <v>60</v>
      </c>
      <c r="D309" s="373" t="s">
        <v>271</v>
      </c>
      <c r="E309" s="166">
        <f t="shared" si="36"/>
        <v>0</v>
      </c>
      <c r="F309" s="167">
        <f>ROUND(K309*0.83,6)*L309</f>
        <v>0</v>
      </c>
      <c r="G309" s="167">
        <f>ROUND(K309*0.85,6)*L309</f>
        <v>0</v>
      </c>
      <c r="H309" s="167">
        <f>ROUND(K309*0.9,6)*L309</f>
        <v>0</v>
      </c>
      <c r="I309" s="167">
        <f>K309*L309</f>
        <v>0</v>
      </c>
      <c r="J309" s="243" t="s">
        <v>31</v>
      </c>
      <c r="K309" s="176">
        <v>0.55000000000000004</v>
      </c>
      <c r="L309" s="177"/>
      <c r="M309" s="376"/>
    </row>
    <row r="310" spans="1:13" s="6" customFormat="1" ht="14.25" customHeight="1" outlineLevel="1" x14ac:dyDescent="0.25">
      <c r="A310" s="162">
        <f t="shared" si="47"/>
        <v>259</v>
      </c>
      <c r="B310" s="267" t="s">
        <v>12</v>
      </c>
      <c r="C310" s="633"/>
      <c r="D310" s="373" t="s">
        <v>270</v>
      </c>
      <c r="E310" s="166">
        <f t="shared" si="36"/>
        <v>0</v>
      </c>
      <c r="F310" s="167">
        <f t="shared" ref="F310:F312" si="52">ROUND(K310*0.83,6)*L310</f>
        <v>0</v>
      </c>
      <c r="G310" s="167">
        <f t="shared" ref="G310:G312" si="53">ROUND(K310*0.85,6)*L310</f>
        <v>0</v>
      </c>
      <c r="H310" s="167">
        <f t="shared" ref="H310:H312" si="54">ROUND(K310*0.9,6)*L310</f>
        <v>0</v>
      </c>
      <c r="I310" s="167">
        <f t="shared" ref="I310:I312" si="55">K310*L310</f>
        <v>0</v>
      </c>
      <c r="J310" s="243" t="s">
        <v>31</v>
      </c>
      <c r="K310" s="176">
        <v>0.45</v>
      </c>
      <c r="L310" s="177"/>
      <c r="M310" s="262" t="s">
        <v>199</v>
      </c>
    </row>
    <row r="311" spans="1:13" s="2" customFormat="1" ht="15.75" outlineLevel="1" x14ac:dyDescent="0.25">
      <c r="A311" s="162">
        <f t="shared" si="47"/>
        <v>260</v>
      </c>
      <c r="B311" s="267" t="s">
        <v>12</v>
      </c>
      <c r="C311" s="633" t="s">
        <v>490</v>
      </c>
      <c r="D311" s="373" t="s">
        <v>273</v>
      </c>
      <c r="E311" s="166">
        <f t="shared" si="36"/>
        <v>0</v>
      </c>
      <c r="F311" s="167">
        <f t="shared" si="52"/>
        <v>0</v>
      </c>
      <c r="G311" s="167">
        <f t="shared" si="53"/>
        <v>0</v>
      </c>
      <c r="H311" s="167">
        <f t="shared" si="54"/>
        <v>0</v>
      </c>
      <c r="I311" s="167">
        <f t="shared" si="55"/>
        <v>0</v>
      </c>
      <c r="J311" s="243" t="s">
        <v>31</v>
      </c>
      <c r="K311" s="176">
        <v>0.8</v>
      </c>
      <c r="L311" s="177"/>
      <c r="M311" s="262" t="s">
        <v>199</v>
      </c>
    </row>
    <row r="312" spans="1:13" s="2" customFormat="1" ht="15.75" outlineLevel="1" x14ac:dyDescent="0.25">
      <c r="A312" s="162">
        <f t="shared" si="47"/>
        <v>261</v>
      </c>
      <c r="B312" s="267" t="s">
        <v>12</v>
      </c>
      <c r="C312" s="633" t="s">
        <v>61</v>
      </c>
      <c r="D312" s="373" t="s">
        <v>274</v>
      </c>
      <c r="E312" s="166">
        <f t="shared" si="36"/>
        <v>0</v>
      </c>
      <c r="F312" s="167">
        <f t="shared" si="52"/>
        <v>0</v>
      </c>
      <c r="G312" s="167">
        <f t="shared" si="53"/>
        <v>0</v>
      </c>
      <c r="H312" s="167">
        <f t="shared" si="54"/>
        <v>0</v>
      </c>
      <c r="I312" s="167">
        <f t="shared" si="55"/>
        <v>0</v>
      </c>
      <c r="J312" s="243" t="s">
        <v>31</v>
      </c>
      <c r="K312" s="176">
        <v>0.53</v>
      </c>
      <c r="L312" s="177"/>
      <c r="M312" s="262" t="s">
        <v>199</v>
      </c>
    </row>
    <row r="313" spans="1:13" s="2" customFormat="1" ht="14.25" customHeight="1" outlineLevel="1" x14ac:dyDescent="0.25">
      <c r="A313" s="162">
        <f t="shared" si="47"/>
        <v>262</v>
      </c>
      <c r="B313" s="226" t="s">
        <v>51</v>
      </c>
      <c r="C313" s="633"/>
      <c r="D313" s="373" t="s">
        <v>652</v>
      </c>
      <c r="E313" s="166">
        <f t="shared" si="36"/>
        <v>0</v>
      </c>
      <c r="F313" s="167">
        <f>ROUND(K313*0.83,6)*L313</f>
        <v>0</v>
      </c>
      <c r="G313" s="167">
        <f>ROUND(K313*0.85,6)*L313</f>
        <v>0</v>
      </c>
      <c r="H313" s="167">
        <f>ROUND(K313*0.9,6)*L313</f>
        <v>0</v>
      </c>
      <c r="I313" s="167">
        <f>K313*L313</f>
        <v>0</v>
      </c>
      <c r="J313" s="243" t="s">
        <v>31</v>
      </c>
      <c r="K313" s="176">
        <v>0.52</v>
      </c>
      <c r="L313" s="177"/>
      <c r="M313" s="231"/>
    </row>
    <row r="314" spans="1:13" s="2" customFormat="1" ht="14.25" customHeight="1" outlineLevel="1" x14ac:dyDescent="0.25">
      <c r="A314" s="162">
        <f t="shared" si="47"/>
        <v>263</v>
      </c>
      <c r="B314" s="267" t="s">
        <v>12</v>
      </c>
      <c r="C314" s="633"/>
      <c r="D314" s="373" t="s">
        <v>678</v>
      </c>
      <c r="E314" s="166">
        <f t="shared" si="36"/>
        <v>0</v>
      </c>
      <c r="F314" s="167">
        <f>ROUND(K314*0.83,6)*L314</f>
        <v>0</v>
      </c>
      <c r="G314" s="167">
        <f>ROUND(K314*0.85,6)*L314</f>
        <v>0</v>
      </c>
      <c r="H314" s="167">
        <f>ROUND(K314*0.9,6)*L314</f>
        <v>0</v>
      </c>
      <c r="I314" s="167">
        <f>K314*L314</f>
        <v>0</v>
      </c>
      <c r="J314" s="243" t="s">
        <v>31</v>
      </c>
      <c r="K314" s="176">
        <v>1.02</v>
      </c>
      <c r="L314" s="177"/>
      <c r="M314" s="262" t="s">
        <v>199</v>
      </c>
    </row>
    <row r="315" spans="1:13" s="2" customFormat="1" ht="14.25" customHeight="1" outlineLevel="1" x14ac:dyDescent="0.25">
      <c r="A315" s="162">
        <f t="shared" si="47"/>
        <v>264</v>
      </c>
      <c r="B315" s="163" t="s">
        <v>51</v>
      </c>
      <c r="C315" s="647"/>
      <c r="D315" s="377" t="s">
        <v>278</v>
      </c>
      <c r="E315" s="166">
        <f t="shared" si="36"/>
        <v>0</v>
      </c>
      <c r="F315" s="167">
        <f t="shared" si="30"/>
        <v>0</v>
      </c>
      <c r="G315" s="167">
        <f t="shared" si="31"/>
        <v>0</v>
      </c>
      <c r="H315" s="167">
        <f t="shared" si="32"/>
        <v>0</v>
      </c>
      <c r="I315" s="167">
        <f t="shared" si="33"/>
        <v>0</v>
      </c>
      <c r="J315" s="168" t="s">
        <v>31</v>
      </c>
      <c r="K315" s="169">
        <v>0.37</v>
      </c>
      <c r="L315" s="170"/>
      <c r="M315" s="231"/>
    </row>
    <row r="316" spans="1:13" s="2" customFormat="1" ht="14.25" customHeight="1" outlineLevel="1" x14ac:dyDescent="0.25">
      <c r="A316" s="162">
        <f t="shared" si="47"/>
        <v>265</v>
      </c>
      <c r="B316" s="163" t="s">
        <v>51</v>
      </c>
      <c r="C316" s="647"/>
      <c r="D316" s="377" t="s">
        <v>546</v>
      </c>
      <c r="E316" s="166">
        <f t="shared" si="36"/>
        <v>0</v>
      </c>
      <c r="F316" s="167">
        <f t="shared" si="30"/>
        <v>0</v>
      </c>
      <c r="G316" s="167">
        <f t="shared" si="31"/>
        <v>0</v>
      </c>
      <c r="H316" s="167">
        <f t="shared" si="32"/>
        <v>0</v>
      </c>
      <c r="I316" s="167">
        <f t="shared" si="33"/>
        <v>0</v>
      </c>
      <c r="J316" s="168" t="s">
        <v>31</v>
      </c>
      <c r="K316" s="169">
        <v>0.66</v>
      </c>
      <c r="L316" s="170"/>
      <c r="M316" s="262" t="s">
        <v>199</v>
      </c>
    </row>
    <row r="317" spans="1:13" s="2" customFormat="1" ht="15" customHeight="1" x14ac:dyDescent="0.25">
      <c r="A317" s="162">
        <f t="shared" si="47"/>
        <v>266</v>
      </c>
      <c r="B317" s="267" t="s">
        <v>12</v>
      </c>
      <c r="C317" s="631" t="s">
        <v>59</v>
      </c>
      <c r="D317" s="266" t="s">
        <v>279</v>
      </c>
      <c r="E317" s="166">
        <f t="shared" si="36"/>
        <v>0</v>
      </c>
      <c r="F317" s="167">
        <f t="shared" si="30"/>
        <v>0</v>
      </c>
      <c r="G317" s="167">
        <f t="shared" si="31"/>
        <v>0</v>
      </c>
      <c r="H317" s="167">
        <f t="shared" si="32"/>
        <v>0</v>
      </c>
      <c r="I317" s="167">
        <f t="shared" si="33"/>
        <v>0</v>
      </c>
      <c r="J317" s="168" t="s">
        <v>31</v>
      </c>
      <c r="K317" s="169">
        <v>0.51</v>
      </c>
      <c r="L317" s="170"/>
      <c r="M317" s="262" t="s">
        <v>199</v>
      </c>
    </row>
    <row r="318" spans="1:13" s="2" customFormat="1" ht="14.25" customHeight="1" outlineLevel="1" thickBot="1" x14ac:dyDescent="0.3">
      <c r="A318" s="171">
        <f t="shared" si="47"/>
        <v>267</v>
      </c>
      <c r="B318" s="267" t="s">
        <v>12</v>
      </c>
      <c r="C318" s="648"/>
      <c r="D318" s="266" t="s">
        <v>277</v>
      </c>
      <c r="E318" s="212">
        <f t="shared" si="36"/>
        <v>0</v>
      </c>
      <c r="F318" s="167">
        <f>ROUND(K318*0.83,6)*L318</f>
        <v>0</v>
      </c>
      <c r="G318" s="167">
        <f>ROUND(K318*0.85,6)*L318</f>
        <v>0</v>
      </c>
      <c r="H318" s="167">
        <f>ROUND(K318*0.9,6)*L318</f>
        <v>0</v>
      </c>
      <c r="I318" s="167">
        <f>K318*L318</f>
        <v>0</v>
      </c>
      <c r="J318" s="168" t="s">
        <v>31</v>
      </c>
      <c r="K318" s="378">
        <v>0.53</v>
      </c>
      <c r="L318" s="248"/>
      <c r="M318" s="273"/>
    </row>
    <row r="319" spans="1:13" s="2" customFormat="1" ht="14.25" customHeight="1" outlineLevel="1" thickBot="1" x14ac:dyDescent="0.3">
      <c r="A319" s="11"/>
      <c r="B319" s="73"/>
      <c r="C319" s="649"/>
      <c r="D319" s="54" t="s">
        <v>22</v>
      </c>
      <c r="E319" s="148"/>
      <c r="F319" s="63"/>
      <c r="G319" s="63"/>
      <c r="H319" s="63"/>
      <c r="I319" s="63"/>
      <c r="J319" s="21"/>
      <c r="K319" s="60"/>
      <c r="L319" s="84"/>
      <c r="M319" s="95"/>
    </row>
    <row r="320" spans="1:13" s="2" customFormat="1" ht="14.25" customHeight="1" outlineLevel="1" x14ac:dyDescent="0.25">
      <c r="A320" s="185">
        <f>A318+1</f>
        <v>268</v>
      </c>
      <c r="B320" s="302" t="s">
        <v>51</v>
      </c>
      <c r="C320" s="632" t="s">
        <v>59</v>
      </c>
      <c r="D320" s="304" t="s">
        <v>129</v>
      </c>
      <c r="E320" s="189">
        <f t="shared" si="36"/>
        <v>0</v>
      </c>
      <c r="F320" s="189">
        <f>ROUND(K320*0.83,6)*L320</f>
        <v>0</v>
      </c>
      <c r="G320" s="189">
        <f>ROUND(K320*0.85,6)*L320</f>
        <v>0</v>
      </c>
      <c r="H320" s="189">
        <f>ROUND(K320*0.9,6)*L320</f>
        <v>0</v>
      </c>
      <c r="I320" s="189">
        <f>K320*L320</f>
        <v>0</v>
      </c>
      <c r="J320" s="197" t="s">
        <v>31</v>
      </c>
      <c r="K320" s="198">
        <v>0.43</v>
      </c>
      <c r="L320" s="199"/>
      <c r="M320" s="285"/>
    </row>
    <row r="321" spans="1:13" s="2" customFormat="1" ht="14.25" customHeight="1" outlineLevel="1" x14ac:dyDescent="0.25">
      <c r="A321" s="185">
        <f t="shared" ref="A321:A330" si="56">A320+1</f>
        <v>269</v>
      </c>
      <c r="B321" s="302" t="s">
        <v>51</v>
      </c>
      <c r="C321" s="632" t="s">
        <v>59</v>
      </c>
      <c r="D321" s="304" t="s">
        <v>81</v>
      </c>
      <c r="E321" s="189">
        <f t="shared" si="36"/>
        <v>0</v>
      </c>
      <c r="F321" s="189">
        <f t="shared" si="30"/>
        <v>0</v>
      </c>
      <c r="G321" s="189">
        <f t="shared" si="31"/>
        <v>0</v>
      </c>
      <c r="H321" s="189">
        <f t="shared" si="32"/>
        <v>0</v>
      </c>
      <c r="I321" s="189">
        <f t="shared" si="33"/>
        <v>0</v>
      </c>
      <c r="J321" s="197" t="s">
        <v>31</v>
      </c>
      <c r="K321" s="198">
        <v>0.43</v>
      </c>
      <c r="L321" s="199"/>
      <c r="M321" s="219"/>
    </row>
    <row r="322" spans="1:13" s="22" customFormat="1" ht="14.25" customHeight="1" outlineLevel="1" x14ac:dyDescent="0.25">
      <c r="A322" s="185">
        <f t="shared" si="56"/>
        <v>270</v>
      </c>
      <c r="B322" s="283" t="s">
        <v>12</v>
      </c>
      <c r="C322" s="635" t="s">
        <v>55</v>
      </c>
      <c r="D322" s="251" t="s">
        <v>112</v>
      </c>
      <c r="E322" s="189">
        <f t="shared" si="36"/>
        <v>0</v>
      </c>
      <c r="F322" s="190">
        <f>ROUND(K322*0.83,6)*L322</f>
        <v>0</v>
      </c>
      <c r="G322" s="190">
        <f>ROUND(K322*0.85,6)*L322</f>
        <v>0</v>
      </c>
      <c r="H322" s="190">
        <f>ROUND(K322*0.9,6)*L322</f>
        <v>0</v>
      </c>
      <c r="I322" s="190">
        <f>K322*L322</f>
        <v>0</v>
      </c>
      <c r="J322" s="293" t="s">
        <v>31</v>
      </c>
      <c r="K322" s="192">
        <v>0.45</v>
      </c>
      <c r="L322" s="193"/>
      <c r="M322" s="381"/>
    </row>
    <row r="323" spans="1:13" s="2" customFormat="1" ht="27" customHeight="1" outlineLevel="1" x14ac:dyDescent="0.2">
      <c r="A323" s="382">
        <f t="shared" si="56"/>
        <v>271</v>
      </c>
      <c r="B323" s="283" t="s">
        <v>12</v>
      </c>
      <c r="C323" s="650" t="s">
        <v>57</v>
      </c>
      <c r="D323" s="383" t="s">
        <v>144</v>
      </c>
      <c r="E323" s="189">
        <f t="shared" si="36"/>
        <v>0</v>
      </c>
      <c r="F323" s="190">
        <f>ROUND(K323*0.83,6)*L323</f>
        <v>0</v>
      </c>
      <c r="G323" s="190">
        <f>ROUND(K323*0.85,6)*L323</f>
        <v>0</v>
      </c>
      <c r="H323" s="190">
        <f>ROUND(K323*0.9,6)*L323</f>
        <v>0</v>
      </c>
      <c r="I323" s="190">
        <f>K323*L323</f>
        <v>0</v>
      </c>
      <c r="J323" s="252" t="s">
        <v>31</v>
      </c>
      <c r="K323" s="192">
        <v>0.43</v>
      </c>
      <c r="L323" s="321"/>
      <c r="M323" s="384"/>
    </row>
    <row r="324" spans="1:13" ht="14.25" customHeight="1" outlineLevel="1" x14ac:dyDescent="0.2">
      <c r="A324" s="185">
        <f t="shared" si="56"/>
        <v>272</v>
      </c>
      <c r="B324" s="385" t="s">
        <v>12</v>
      </c>
      <c r="C324" s="650" t="s">
        <v>61</v>
      </c>
      <c r="D324" s="383" t="s">
        <v>191</v>
      </c>
      <c r="E324" s="189">
        <f t="shared" si="36"/>
        <v>0</v>
      </c>
      <c r="F324" s="190">
        <f>ROUND(K324*0.83,6)*L324</f>
        <v>0</v>
      </c>
      <c r="G324" s="190">
        <f>ROUND(K324*0.85,6)*L324</f>
        <v>0</v>
      </c>
      <c r="H324" s="190">
        <f>ROUND(K324*0.9,6)*L324</f>
        <v>0</v>
      </c>
      <c r="I324" s="190">
        <f>K324*L324</f>
        <v>0</v>
      </c>
      <c r="J324" s="252" t="s">
        <v>31</v>
      </c>
      <c r="K324" s="386">
        <v>0.51</v>
      </c>
      <c r="L324" s="321"/>
      <c r="M324" s="384"/>
    </row>
    <row r="325" spans="1:13" ht="27" customHeight="1" outlineLevel="1" x14ac:dyDescent="0.25">
      <c r="A325" s="382">
        <f t="shared" si="56"/>
        <v>273</v>
      </c>
      <c r="B325" s="284" t="s">
        <v>12</v>
      </c>
      <c r="C325" s="632"/>
      <c r="D325" s="383" t="s">
        <v>190</v>
      </c>
      <c r="E325" s="189">
        <f t="shared" si="36"/>
        <v>0</v>
      </c>
      <c r="F325" s="190">
        <f>ROUND(K325*0.83,6)*L325</f>
        <v>0</v>
      </c>
      <c r="G325" s="190">
        <f>ROUND(K325*0.85,6)*L325</f>
        <v>0</v>
      </c>
      <c r="H325" s="190">
        <f>ROUND(K325*0.9,6)*L325</f>
        <v>0</v>
      </c>
      <c r="I325" s="190">
        <f>K325*L325</f>
        <v>0</v>
      </c>
      <c r="J325" s="252" t="s">
        <v>31</v>
      </c>
      <c r="K325" s="198">
        <v>0.43</v>
      </c>
      <c r="L325" s="199"/>
      <c r="M325" s="576" t="s">
        <v>199</v>
      </c>
    </row>
    <row r="326" spans="1:13" ht="14.25" customHeight="1" outlineLevel="1" thickBot="1" x14ac:dyDescent="0.3">
      <c r="A326" s="382">
        <f t="shared" si="56"/>
        <v>274</v>
      </c>
      <c r="B326" s="387" t="s">
        <v>12</v>
      </c>
      <c r="C326" s="635" t="s">
        <v>57</v>
      </c>
      <c r="D326" s="388" t="s">
        <v>113</v>
      </c>
      <c r="E326" s="220">
        <f t="shared" si="36"/>
        <v>0</v>
      </c>
      <c r="F326" s="389">
        <f t="shared" ref="F326:F433" si="57">ROUND(K326*0.83,6)*L326</f>
        <v>0</v>
      </c>
      <c r="G326" s="389">
        <f t="shared" ref="G326:G433" si="58">ROUND(K326*0.85,6)*L326</f>
        <v>0</v>
      </c>
      <c r="H326" s="389">
        <f t="shared" ref="H326:H433" si="59">ROUND(K326*0.9,6)*L326</f>
        <v>0</v>
      </c>
      <c r="I326" s="389">
        <f t="shared" ref="I326:I433" si="60">K326*L326</f>
        <v>0</v>
      </c>
      <c r="J326" s="390" t="s">
        <v>31</v>
      </c>
      <c r="K326" s="288">
        <v>0.43</v>
      </c>
      <c r="L326" s="289"/>
      <c r="M326" s="391"/>
    </row>
    <row r="327" spans="1:13" ht="14.25" customHeight="1" outlineLevel="1" x14ac:dyDescent="0.25">
      <c r="A327" s="208">
        <f t="shared" si="56"/>
        <v>275</v>
      </c>
      <c r="B327" s="392" t="s">
        <v>12</v>
      </c>
      <c r="C327" s="643" t="s">
        <v>59</v>
      </c>
      <c r="D327" s="393" t="s">
        <v>114</v>
      </c>
      <c r="E327" s="166">
        <f t="shared" si="36"/>
        <v>0</v>
      </c>
      <c r="F327" s="335">
        <f>ROUND(K327*0.83,6)*L327</f>
        <v>0</v>
      </c>
      <c r="G327" s="335">
        <f>ROUND(K327*0.85,6)*L327</f>
        <v>0</v>
      </c>
      <c r="H327" s="335">
        <f>ROUND(K327*0.9,6)*L327</f>
        <v>0</v>
      </c>
      <c r="I327" s="335">
        <f>K327*L327</f>
        <v>0</v>
      </c>
      <c r="J327" s="394" t="s">
        <v>31</v>
      </c>
      <c r="K327" s="337">
        <v>0.51</v>
      </c>
      <c r="L327" s="311"/>
      <c r="M327" s="395"/>
    </row>
    <row r="328" spans="1:13" s="2" customFormat="1" ht="14.25" customHeight="1" outlineLevel="1" x14ac:dyDescent="0.25">
      <c r="A328" s="171">
        <f t="shared" si="56"/>
        <v>276</v>
      </c>
      <c r="B328" s="268" t="s">
        <v>12</v>
      </c>
      <c r="C328" s="631" t="s">
        <v>59</v>
      </c>
      <c r="D328" s="294" t="s">
        <v>282</v>
      </c>
      <c r="E328" s="166">
        <f t="shared" si="36"/>
        <v>0</v>
      </c>
      <c r="F328" s="166">
        <f>ROUND(K328*0.83,6)*L328</f>
        <v>0</v>
      </c>
      <c r="G328" s="166">
        <f>ROUND(K328*0.85,6)*L328</f>
        <v>0</v>
      </c>
      <c r="H328" s="166">
        <f>ROUND(K328*0.9,6)*L328</f>
        <v>0</v>
      </c>
      <c r="I328" s="166">
        <f>K328*L328</f>
        <v>0</v>
      </c>
      <c r="J328" s="228" t="s">
        <v>31</v>
      </c>
      <c r="K328" s="169">
        <v>0.53</v>
      </c>
      <c r="L328" s="170"/>
      <c r="M328" s="359"/>
    </row>
    <row r="329" spans="1:13" s="2" customFormat="1" ht="14.25" customHeight="1" outlineLevel="1" x14ac:dyDescent="0.25">
      <c r="A329" s="162">
        <f t="shared" si="56"/>
        <v>277</v>
      </c>
      <c r="B329" s="267" t="s">
        <v>12</v>
      </c>
      <c r="C329" s="631" t="s">
        <v>59</v>
      </c>
      <c r="D329" s="242" t="s">
        <v>115</v>
      </c>
      <c r="E329" s="166">
        <f t="shared" si="36"/>
        <v>0</v>
      </c>
      <c r="F329" s="167">
        <f>ROUND(K329*0.83,6)*L329</f>
        <v>0</v>
      </c>
      <c r="G329" s="167">
        <f>ROUND(K329*0.85,6)*L329</f>
        <v>0</v>
      </c>
      <c r="H329" s="167">
        <f>ROUND(K329*0.9,6)*L329</f>
        <v>0</v>
      </c>
      <c r="I329" s="167">
        <f>K329*L329</f>
        <v>0</v>
      </c>
      <c r="J329" s="228" t="s">
        <v>31</v>
      </c>
      <c r="K329" s="169">
        <v>0.51</v>
      </c>
      <c r="L329" s="170"/>
      <c r="M329" s="359"/>
    </row>
    <row r="330" spans="1:13" s="2" customFormat="1" ht="14.25" customHeight="1" outlineLevel="1" thickBot="1" x14ac:dyDescent="0.3">
      <c r="A330" s="244">
        <f t="shared" si="56"/>
        <v>278</v>
      </c>
      <c r="B330" s="263" t="s">
        <v>51</v>
      </c>
      <c r="C330" s="651" t="s">
        <v>392</v>
      </c>
      <c r="D330" s="245" t="s">
        <v>84</v>
      </c>
      <c r="E330" s="212">
        <f t="shared" ref="E330:E424" si="61">ROUND(K330*0.8,6)*L330</f>
        <v>0</v>
      </c>
      <c r="F330" s="212">
        <f t="shared" si="57"/>
        <v>0</v>
      </c>
      <c r="G330" s="212">
        <f t="shared" si="58"/>
        <v>0</v>
      </c>
      <c r="H330" s="212">
        <f t="shared" si="59"/>
        <v>0</v>
      </c>
      <c r="I330" s="212">
        <f t="shared" si="60"/>
        <v>0</v>
      </c>
      <c r="J330" s="246" t="s">
        <v>31</v>
      </c>
      <c r="K330" s="247">
        <v>0.53</v>
      </c>
      <c r="L330" s="248"/>
      <c r="M330" s="249"/>
    </row>
    <row r="331" spans="1:13" s="2" customFormat="1" ht="14.25" customHeight="1" outlineLevel="1" x14ac:dyDescent="0.25">
      <c r="A331" s="218">
        <f>A330+1</f>
        <v>279</v>
      </c>
      <c r="B331" s="396" t="s">
        <v>12</v>
      </c>
      <c r="C331" s="652" t="s">
        <v>59</v>
      </c>
      <c r="D331" s="300" t="s">
        <v>116</v>
      </c>
      <c r="E331" s="330">
        <f t="shared" si="61"/>
        <v>0</v>
      </c>
      <c r="F331" s="330">
        <f t="shared" si="57"/>
        <v>0</v>
      </c>
      <c r="G331" s="330">
        <f t="shared" si="58"/>
        <v>0</v>
      </c>
      <c r="H331" s="330">
        <f t="shared" si="59"/>
        <v>0</v>
      </c>
      <c r="I331" s="330">
        <f t="shared" si="60"/>
        <v>0</v>
      </c>
      <c r="J331" s="331" t="s">
        <v>31</v>
      </c>
      <c r="K331" s="332">
        <v>0.51</v>
      </c>
      <c r="L331" s="301"/>
      <c r="M331" s="397"/>
    </row>
    <row r="332" spans="1:13" s="2" customFormat="1" ht="14.25" customHeight="1" outlineLevel="1" thickBot="1" x14ac:dyDescent="0.3">
      <c r="A332" s="254">
        <f t="shared" ref="A332:A366" si="62">A331+1</f>
        <v>280</v>
      </c>
      <c r="B332" s="682" t="s">
        <v>12</v>
      </c>
      <c r="C332" s="632"/>
      <c r="D332" s="256" t="s">
        <v>283</v>
      </c>
      <c r="E332" s="189">
        <f t="shared" si="61"/>
        <v>0</v>
      </c>
      <c r="F332" s="189">
        <f t="shared" si="57"/>
        <v>0</v>
      </c>
      <c r="G332" s="189">
        <f t="shared" si="58"/>
        <v>0</v>
      </c>
      <c r="H332" s="189">
        <f t="shared" si="59"/>
        <v>0</v>
      </c>
      <c r="I332" s="189">
        <f t="shared" si="60"/>
        <v>0</v>
      </c>
      <c r="J332" s="197" t="s">
        <v>31</v>
      </c>
      <c r="K332" s="398">
        <v>0.51</v>
      </c>
      <c r="L332" s="199"/>
      <c r="M332" s="200" t="s">
        <v>199</v>
      </c>
    </row>
    <row r="333" spans="1:13" s="2" customFormat="1" ht="14.25" customHeight="1" outlineLevel="1" x14ac:dyDescent="0.25">
      <c r="A333" s="171">
        <f t="shared" si="62"/>
        <v>281</v>
      </c>
      <c r="B333" s="268" t="s">
        <v>12</v>
      </c>
      <c r="C333" s="643"/>
      <c r="D333" s="393" t="s">
        <v>552</v>
      </c>
      <c r="E333" s="335">
        <f t="shared" si="61"/>
        <v>0</v>
      </c>
      <c r="F333" s="335">
        <f t="shared" si="57"/>
        <v>0</v>
      </c>
      <c r="G333" s="335">
        <f t="shared" si="58"/>
        <v>0</v>
      </c>
      <c r="H333" s="335">
        <f t="shared" si="59"/>
        <v>0</v>
      </c>
      <c r="I333" s="335">
        <f t="shared" si="60"/>
        <v>0</v>
      </c>
      <c r="J333" s="175" t="s">
        <v>31</v>
      </c>
      <c r="K333" s="310">
        <v>0.51</v>
      </c>
      <c r="L333" s="311"/>
      <c r="M333" s="178" t="s">
        <v>199</v>
      </c>
    </row>
    <row r="334" spans="1:13" s="2" customFormat="1" ht="14.25" customHeight="1" outlineLevel="1" x14ac:dyDescent="0.25">
      <c r="A334" s="171">
        <f t="shared" si="62"/>
        <v>282</v>
      </c>
      <c r="B334" s="375" t="s">
        <v>51</v>
      </c>
      <c r="C334" s="633"/>
      <c r="D334" s="261" t="s">
        <v>436</v>
      </c>
      <c r="E334" s="166">
        <f t="shared" si="61"/>
        <v>0</v>
      </c>
      <c r="F334" s="166">
        <f t="shared" si="57"/>
        <v>0</v>
      </c>
      <c r="G334" s="166">
        <f t="shared" si="58"/>
        <v>0</v>
      </c>
      <c r="H334" s="166">
        <f t="shared" si="59"/>
        <v>0</v>
      </c>
      <c r="I334" s="166">
        <f t="shared" si="60"/>
        <v>0</v>
      </c>
      <c r="J334" s="175" t="s">
        <v>31</v>
      </c>
      <c r="K334" s="551">
        <v>0.45</v>
      </c>
      <c r="L334" s="177"/>
      <c r="M334" s="178" t="s">
        <v>199</v>
      </c>
    </row>
    <row r="335" spans="1:13" s="2" customFormat="1" ht="14.25" customHeight="1" outlineLevel="1" thickBot="1" x14ac:dyDescent="0.3">
      <c r="A335" s="179">
        <f t="shared" si="62"/>
        <v>283</v>
      </c>
      <c r="B335" s="226" t="s">
        <v>51</v>
      </c>
      <c r="C335" s="633"/>
      <c r="D335" s="261" t="s">
        <v>410</v>
      </c>
      <c r="E335" s="181">
        <f t="shared" si="61"/>
        <v>0</v>
      </c>
      <c r="F335" s="181">
        <f t="shared" si="57"/>
        <v>0</v>
      </c>
      <c r="G335" s="181">
        <f t="shared" si="58"/>
        <v>0</v>
      </c>
      <c r="H335" s="181">
        <f t="shared" si="59"/>
        <v>0</v>
      </c>
      <c r="I335" s="181">
        <f t="shared" si="60"/>
        <v>0</v>
      </c>
      <c r="J335" s="182" t="s">
        <v>31</v>
      </c>
      <c r="K335" s="551">
        <v>0.63</v>
      </c>
      <c r="L335" s="177"/>
      <c r="M335" s="178" t="s">
        <v>199</v>
      </c>
    </row>
    <row r="336" spans="1:13" s="2" customFormat="1" ht="14.25" customHeight="1" outlineLevel="1" x14ac:dyDescent="0.25">
      <c r="A336" s="185">
        <f t="shared" si="62"/>
        <v>284</v>
      </c>
      <c r="B336" s="299" t="s">
        <v>12</v>
      </c>
      <c r="C336" s="652" t="s">
        <v>392</v>
      </c>
      <c r="D336" s="400" t="s">
        <v>286</v>
      </c>
      <c r="E336" s="330">
        <f t="shared" si="61"/>
        <v>0</v>
      </c>
      <c r="F336" s="330">
        <f t="shared" si="57"/>
        <v>0</v>
      </c>
      <c r="G336" s="330">
        <f t="shared" si="58"/>
        <v>0</v>
      </c>
      <c r="H336" s="330">
        <f t="shared" si="59"/>
        <v>0</v>
      </c>
      <c r="I336" s="330">
        <f t="shared" si="60"/>
        <v>0</v>
      </c>
      <c r="J336" s="197" t="s">
        <v>31</v>
      </c>
      <c r="K336" s="332">
        <v>0.6</v>
      </c>
      <c r="L336" s="301"/>
      <c r="M336" s="684" t="s">
        <v>199</v>
      </c>
    </row>
    <row r="337" spans="1:13" s="2" customFormat="1" ht="14.25" customHeight="1" outlineLevel="1" thickBot="1" x14ac:dyDescent="0.3">
      <c r="A337" s="254">
        <f t="shared" si="62"/>
        <v>285</v>
      </c>
      <c r="B337" s="683" t="s">
        <v>12</v>
      </c>
      <c r="C337" s="654" t="s">
        <v>59</v>
      </c>
      <c r="D337" s="412" t="s">
        <v>287</v>
      </c>
      <c r="E337" s="203">
        <f t="shared" si="61"/>
        <v>0</v>
      </c>
      <c r="F337" s="203">
        <f t="shared" si="57"/>
        <v>0</v>
      </c>
      <c r="G337" s="203">
        <f t="shared" si="58"/>
        <v>0</v>
      </c>
      <c r="H337" s="203">
        <f t="shared" si="59"/>
        <v>0</v>
      </c>
      <c r="I337" s="203">
        <f t="shared" si="60"/>
        <v>0</v>
      </c>
      <c r="J337" s="307" t="s">
        <v>31</v>
      </c>
      <c r="K337" s="205">
        <v>0.53</v>
      </c>
      <c r="L337" s="206"/>
      <c r="M337" s="207" t="s">
        <v>199</v>
      </c>
    </row>
    <row r="338" spans="1:13" s="2" customFormat="1" ht="14.25" customHeight="1" outlineLevel="1" thickBot="1" x14ac:dyDescent="0.3">
      <c r="A338" s="185">
        <f t="shared" si="62"/>
        <v>286</v>
      </c>
      <c r="B338" s="401" t="s">
        <v>12</v>
      </c>
      <c r="C338" s="632" t="s">
        <v>59</v>
      </c>
      <c r="D338" s="400" t="s">
        <v>553</v>
      </c>
      <c r="E338" s="189">
        <f t="shared" si="61"/>
        <v>0</v>
      </c>
      <c r="F338" s="189">
        <f t="shared" si="57"/>
        <v>0</v>
      </c>
      <c r="G338" s="189">
        <f t="shared" si="58"/>
        <v>0</v>
      </c>
      <c r="H338" s="189">
        <f t="shared" si="59"/>
        <v>0</v>
      </c>
      <c r="I338" s="189">
        <f t="shared" si="60"/>
        <v>0</v>
      </c>
      <c r="J338" s="197" t="s">
        <v>31</v>
      </c>
      <c r="K338" s="198">
        <v>0.53</v>
      </c>
      <c r="L338" s="199"/>
      <c r="M338" s="684" t="s">
        <v>199</v>
      </c>
    </row>
    <row r="339" spans="1:13" s="2" customFormat="1" ht="14.25" customHeight="1" outlineLevel="1" thickBot="1" x14ac:dyDescent="0.3">
      <c r="A339" s="254">
        <f t="shared" si="62"/>
        <v>287</v>
      </c>
      <c r="B339" s="401" t="s">
        <v>12</v>
      </c>
      <c r="C339" s="632"/>
      <c r="D339" s="304" t="s">
        <v>554</v>
      </c>
      <c r="E339" s="203">
        <f t="shared" si="61"/>
        <v>0</v>
      </c>
      <c r="F339" s="203">
        <f t="shared" si="57"/>
        <v>0</v>
      </c>
      <c r="G339" s="203">
        <f t="shared" si="58"/>
        <v>0</v>
      </c>
      <c r="H339" s="203">
        <f t="shared" si="59"/>
        <v>0</v>
      </c>
      <c r="I339" s="203">
        <f t="shared" si="60"/>
        <v>0</v>
      </c>
      <c r="J339" s="197" t="s">
        <v>31</v>
      </c>
      <c r="K339" s="198">
        <v>0.55000000000000004</v>
      </c>
      <c r="L339" s="199"/>
      <c r="M339" s="684" t="s">
        <v>199</v>
      </c>
    </row>
    <row r="340" spans="1:13" s="2" customFormat="1" ht="14.25" customHeight="1" outlineLevel="1" thickBot="1" x14ac:dyDescent="0.3">
      <c r="A340" s="429">
        <f t="shared" si="62"/>
        <v>288</v>
      </c>
      <c r="B340" s="409" t="s">
        <v>51</v>
      </c>
      <c r="C340" s="653" t="s">
        <v>58</v>
      </c>
      <c r="D340" s="402" t="s">
        <v>172</v>
      </c>
      <c r="E340" s="410">
        <f t="shared" si="61"/>
        <v>0</v>
      </c>
      <c r="F340" s="330">
        <f>ROUND(K340*0.83,6)*L340</f>
        <v>0</v>
      </c>
      <c r="G340" s="330">
        <f>ROUND(K340*0.85,6)*L340</f>
        <v>0</v>
      </c>
      <c r="H340" s="330">
        <f>ROUND(K340*0.9,6)*L340</f>
        <v>0</v>
      </c>
      <c r="I340" s="330">
        <f>K340*L340</f>
        <v>0</v>
      </c>
      <c r="J340" s="331" t="s">
        <v>31</v>
      </c>
      <c r="K340" s="403">
        <v>0.53</v>
      </c>
      <c r="L340" s="404"/>
      <c r="M340" s="411"/>
    </row>
    <row r="341" spans="1:13" s="2" customFormat="1" ht="14.25" customHeight="1" outlineLevel="1" x14ac:dyDescent="0.25">
      <c r="A341" s="162">
        <f t="shared" si="62"/>
        <v>289</v>
      </c>
      <c r="B341" s="414" t="s">
        <v>12</v>
      </c>
      <c r="C341" s="643"/>
      <c r="D341" s="393" t="s">
        <v>285</v>
      </c>
      <c r="E341" s="335">
        <f t="shared" si="61"/>
        <v>0</v>
      </c>
      <c r="F341" s="335">
        <f t="shared" ref="F341:F342" si="63">ROUND(K341*0.83,6)*L341</f>
        <v>0</v>
      </c>
      <c r="G341" s="335">
        <f t="shared" ref="G341:G342" si="64">ROUND(K341*0.85,6)*L341</f>
        <v>0</v>
      </c>
      <c r="H341" s="335">
        <f t="shared" ref="H341:H342" si="65">ROUND(K341*0.9,6)*L341</f>
        <v>0</v>
      </c>
      <c r="I341" s="335">
        <f t="shared" ref="I341:I342" si="66">K341*L341</f>
        <v>0</v>
      </c>
      <c r="J341" s="336" t="s">
        <v>31</v>
      </c>
      <c r="K341" s="337">
        <v>0.51</v>
      </c>
      <c r="L341" s="311"/>
      <c r="M341" s="415" t="s">
        <v>199</v>
      </c>
    </row>
    <row r="342" spans="1:13" s="2" customFormat="1" ht="14.25" customHeight="1" outlineLevel="1" thickBot="1" x14ac:dyDescent="0.3">
      <c r="A342" s="244">
        <f t="shared" si="62"/>
        <v>290</v>
      </c>
      <c r="B342" s="232" t="s">
        <v>12</v>
      </c>
      <c r="C342" s="631"/>
      <c r="D342" s="242" t="s">
        <v>284</v>
      </c>
      <c r="E342" s="167">
        <f t="shared" si="61"/>
        <v>0</v>
      </c>
      <c r="F342" s="167">
        <f t="shared" si="63"/>
        <v>0</v>
      </c>
      <c r="G342" s="167">
        <f t="shared" si="64"/>
        <v>0</v>
      </c>
      <c r="H342" s="167">
        <f t="shared" si="65"/>
        <v>0</v>
      </c>
      <c r="I342" s="167">
        <f t="shared" si="66"/>
        <v>0</v>
      </c>
      <c r="J342" s="168" t="s">
        <v>31</v>
      </c>
      <c r="K342" s="169">
        <v>0.41</v>
      </c>
      <c r="L342" s="170"/>
      <c r="M342" s="270"/>
    </row>
    <row r="343" spans="1:13" s="2" customFormat="1" ht="14.25" customHeight="1" outlineLevel="1" x14ac:dyDescent="0.25">
      <c r="A343" s="493">
        <f t="shared" si="62"/>
        <v>291</v>
      </c>
      <c r="B343" s="399" t="s">
        <v>51</v>
      </c>
      <c r="C343" s="652" t="s">
        <v>60</v>
      </c>
      <c r="D343" s="400" t="s">
        <v>130</v>
      </c>
      <c r="E343" s="330">
        <f t="shared" si="61"/>
        <v>0</v>
      </c>
      <c r="F343" s="330">
        <f>ROUND(K343*0.83,6)*L343</f>
        <v>0</v>
      </c>
      <c r="G343" s="330">
        <f>ROUND(K343*0.85,6)*L343</f>
        <v>0</v>
      </c>
      <c r="H343" s="330">
        <f>ROUND(K343*0.9,6)*L343</f>
        <v>0</v>
      </c>
      <c r="I343" s="330">
        <f>K343*L343</f>
        <v>0</v>
      </c>
      <c r="J343" s="331" t="s">
        <v>31</v>
      </c>
      <c r="K343" s="332">
        <v>0.53</v>
      </c>
      <c r="L343" s="301"/>
      <c r="M343" s="417"/>
    </row>
    <row r="344" spans="1:13" s="2" customFormat="1" ht="14.25" customHeight="1" outlineLevel="1" x14ac:dyDescent="0.25">
      <c r="A344" s="493">
        <f t="shared" si="62"/>
        <v>292</v>
      </c>
      <c r="B344" s="250" t="s">
        <v>12</v>
      </c>
      <c r="C344" s="635" t="s">
        <v>61</v>
      </c>
      <c r="D344" s="251" t="s">
        <v>555</v>
      </c>
      <c r="E344" s="189">
        <f t="shared" si="61"/>
        <v>0</v>
      </c>
      <c r="F344" s="189">
        <f>ROUND(K344*0.83,6)*L344</f>
        <v>0</v>
      </c>
      <c r="G344" s="189">
        <f>ROUND(K344*0.85,6)*L344</f>
        <v>0</v>
      </c>
      <c r="H344" s="189">
        <f>ROUND(K344*0.9,6)*L344</f>
        <v>0</v>
      </c>
      <c r="I344" s="189">
        <f>K344*L344</f>
        <v>0</v>
      </c>
      <c r="J344" s="197" t="s">
        <v>31</v>
      </c>
      <c r="K344" s="192">
        <v>0.53</v>
      </c>
      <c r="L344" s="193"/>
      <c r="M344" s="418" t="s">
        <v>199</v>
      </c>
    </row>
    <row r="345" spans="1:13" s="2" customFormat="1" ht="14.25" customHeight="1" outlineLevel="1" x14ac:dyDescent="0.25">
      <c r="A345" s="493">
        <f t="shared" si="62"/>
        <v>293</v>
      </c>
      <c r="B345" s="250" t="s">
        <v>12</v>
      </c>
      <c r="C345" s="635" t="s">
        <v>61</v>
      </c>
      <c r="D345" s="251" t="s">
        <v>556</v>
      </c>
      <c r="E345" s="189">
        <f t="shared" si="61"/>
        <v>0</v>
      </c>
      <c r="F345" s="189">
        <f>ROUND(K345*0.83,6)*L345</f>
        <v>0</v>
      </c>
      <c r="G345" s="189">
        <f>ROUND(K345*0.85,6)*L345</f>
        <v>0</v>
      </c>
      <c r="H345" s="189">
        <f>ROUND(K345*0.9,6)*L345</f>
        <v>0</v>
      </c>
      <c r="I345" s="189">
        <f>K345*L345</f>
        <v>0</v>
      </c>
      <c r="J345" s="197" t="s">
        <v>31</v>
      </c>
      <c r="K345" s="192">
        <v>0.43</v>
      </c>
      <c r="L345" s="193"/>
      <c r="M345" s="418" t="s">
        <v>199</v>
      </c>
    </row>
    <row r="346" spans="1:13" s="2" customFormat="1" ht="14.25" customHeight="1" outlineLevel="1" thickBot="1" x14ac:dyDescent="0.3">
      <c r="A346" s="492">
        <f t="shared" si="62"/>
        <v>294</v>
      </c>
      <c r="B346" s="333" t="s">
        <v>51</v>
      </c>
      <c r="C346" s="635" t="s">
        <v>61</v>
      </c>
      <c r="D346" s="412" t="s">
        <v>557</v>
      </c>
      <c r="E346" s="220">
        <f t="shared" si="61"/>
        <v>0</v>
      </c>
      <c r="F346" s="203">
        <f>ROUND(K346*0.83,6)*L346</f>
        <v>0</v>
      </c>
      <c r="G346" s="203">
        <f>ROUND(K346*0.85,6)*L346</f>
        <v>0</v>
      </c>
      <c r="H346" s="203">
        <f>ROUND(K346*0.9,6)*L346</f>
        <v>0</v>
      </c>
      <c r="I346" s="203">
        <f>K346*L346</f>
        <v>0</v>
      </c>
      <c r="J346" s="204" t="s">
        <v>31</v>
      </c>
      <c r="K346" s="205">
        <v>0.52</v>
      </c>
      <c r="L346" s="206"/>
      <c r="M346" s="419"/>
    </row>
    <row r="347" spans="1:13" s="2" customFormat="1" ht="14.25" customHeight="1" outlineLevel="1" x14ac:dyDescent="0.25">
      <c r="A347" s="162">
        <f t="shared" si="62"/>
        <v>295</v>
      </c>
      <c r="B347" s="420" t="s">
        <v>51</v>
      </c>
      <c r="C347" s="643" t="s">
        <v>63</v>
      </c>
      <c r="D347" s="334" t="s">
        <v>180</v>
      </c>
      <c r="E347" s="166">
        <f t="shared" si="61"/>
        <v>0</v>
      </c>
      <c r="F347" s="335">
        <f t="shared" si="57"/>
        <v>0</v>
      </c>
      <c r="G347" s="335">
        <f t="shared" si="58"/>
        <v>0</v>
      </c>
      <c r="H347" s="335">
        <f t="shared" si="59"/>
        <v>0</v>
      </c>
      <c r="I347" s="335">
        <f t="shared" si="60"/>
        <v>0</v>
      </c>
      <c r="J347" s="336" t="s">
        <v>31</v>
      </c>
      <c r="K347" s="337">
        <v>0.64</v>
      </c>
      <c r="L347" s="311"/>
      <c r="M347" s="421"/>
    </row>
    <row r="348" spans="1:13" s="2" customFormat="1" ht="14.25" customHeight="1" outlineLevel="1" x14ac:dyDescent="0.25">
      <c r="A348" s="171">
        <f t="shared" si="62"/>
        <v>296</v>
      </c>
      <c r="B348" s="226" t="s">
        <v>51</v>
      </c>
      <c r="C348" s="633" t="s">
        <v>58</v>
      </c>
      <c r="D348" s="355" t="s">
        <v>486</v>
      </c>
      <c r="E348" s="166">
        <f t="shared" si="61"/>
        <v>0</v>
      </c>
      <c r="F348" s="167">
        <f t="shared" si="57"/>
        <v>0</v>
      </c>
      <c r="G348" s="167">
        <f t="shared" si="58"/>
        <v>0</v>
      </c>
      <c r="H348" s="167">
        <f t="shared" si="59"/>
        <v>0</v>
      </c>
      <c r="I348" s="167">
        <f t="shared" si="60"/>
        <v>0</v>
      </c>
      <c r="J348" s="175" t="s">
        <v>31</v>
      </c>
      <c r="K348" s="169">
        <v>0.76</v>
      </c>
      <c r="L348" s="170"/>
      <c r="M348" s="594" t="s">
        <v>199</v>
      </c>
    </row>
    <row r="349" spans="1:13" s="2" customFormat="1" ht="14.25" customHeight="1" outlineLevel="1" x14ac:dyDescent="0.25">
      <c r="A349" s="162">
        <f t="shared" si="62"/>
        <v>297</v>
      </c>
      <c r="B349" s="226" t="s">
        <v>51</v>
      </c>
      <c r="C349" s="633" t="s">
        <v>58</v>
      </c>
      <c r="D349" s="355" t="s">
        <v>288</v>
      </c>
      <c r="E349" s="166">
        <f t="shared" si="61"/>
        <v>0</v>
      </c>
      <c r="F349" s="167">
        <f t="shared" si="57"/>
        <v>0</v>
      </c>
      <c r="G349" s="167">
        <f t="shared" si="58"/>
        <v>0</v>
      </c>
      <c r="H349" s="167">
        <f t="shared" si="59"/>
        <v>0</v>
      </c>
      <c r="I349" s="167">
        <f t="shared" si="60"/>
        <v>0</v>
      </c>
      <c r="J349" s="168" t="s">
        <v>31</v>
      </c>
      <c r="K349" s="169">
        <v>0.43</v>
      </c>
      <c r="L349" s="170"/>
      <c r="M349" s="231"/>
    </row>
    <row r="350" spans="1:13" s="2" customFormat="1" ht="14.25" customHeight="1" outlineLevel="1" x14ac:dyDescent="0.25">
      <c r="A350" s="162">
        <f t="shared" si="62"/>
        <v>298</v>
      </c>
      <c r="B350" s="163" t="s">
        <v>51</v>
      </c>
      <c r="C350" s="633" t="s">
        <v>58</v>
      </c>
      <c r="D350" s="355" t="s">
        <v>181</v>
      </c>
      <c r="E350" s="166">
        <f t="shared" si="61"/>
        <v>0</v>
      </c>
      <c r="F350" s="167">
        <f t="shared" si="57"/>
        <v>0</v>
      </c>
      <c r="G350" s="167">
        <f t="shared" si="58"/>
        <v>0</v>
      </c>
      <c r="H350" s="167">
        <f t="shared" si="59"/>
        <v>0</v>
      </c>
      <c r="I350" s="167">
        <f t="shared" si="60"/>
        <v>0</v>
      </c>
      <c r="J350" s="168" t="s">
        <v>31</v>
      </c>
      <c r="K350" s="169">
        <v>0.72</v>
      </c>
      <c r="L350" s="170"/>
      <c r="M350" s="231"/>
    </row>
    <row r="351" spans="1:13" s="2" customFormat="1" ht="14.25" customHeight="1" outlineLevel="1" thickBot="1" x14ac:dyDescent="0.3">
      <c r="A351" s="244">
        <f t="shared" si="62"/>
        <v>299</v>
      </c>
      <c r="B351" s="422" t="s">
        <v>12</v>
      </c>
      <c r="C351" s="651" t="s">
        <v>59</v>
      </c>
      <c r="D351" s="423" t="s">
        <v>145</v>
      </c>
      <c r="E351" s="212">
        <f t="shared" si="61"/>
        <v>0</v>
      </c>
      <c r="F351" s="212">
        <f>ROUND(K351*0.83,6)*L351</f>
        <v>0</v>
      </c>
      <c r="G351" s="212">
        <f>ROUND(K351*0.85,6)*L351</f>
        <v>0</v>
      </c>
      <c r="H351" s="212">
        <f>ROUND(K351*0.9,6)*L351</f>
        <v>0</v>
      </c>
      <c r="I351" s="212">
        <f>K351*L351</f>
        <v>0</v>
      </c>
      <c r="J351" s="318" t="s">
        <v>31</v>
      </c>
      <c r="K351" s="247">
        <v>0.42</v>
      </c>
      <c r="L351" s="248"/>
      <c r="M351" s="424"/>
    </row>
    <row r="352" spans="1:13" s="2" customFormat="1" ht="14.25" customHeight="1" outlineLevel="1" x14ac:dyDescent="0.25">
      <c r="A352" s="218">
        <f>A351+1</f>
        <v>300</v>
      </c>
      <c r="B352" s="425" t="s">
        <v>51</v>
      </c>
      <c r="C352" s="632"/>
      <c r="D352" s="426" t="s">
        <v>184</v>
      </c>
      <c r="E352" s="189">
        <f t="shared" si="61"/>
        <v>0</v>
      </c>
      <c r="F352" s="330">
        <f>ROUND(K352*0.83,6)*L352</f>
        <v>0</v>
      </c>
      <c r="G352" s="330">
        <f>ROUND(K352*0.85,6)*L352</f>
        <v>0</v>
      </c>
      <c r="H352" s="330">
        <f>ROUND(K352*0.9,6)*L352</f>
        <v>0</v>
      </c>
      <c r="I352" s="330">
        <f>K352*L352</f>
        <v>0</v>
      </c>
      <c r="J352" s="197" t="s">
        <v>31</v>
      </c>
      <c r="K352" s="398">
        <v>0.43</v>
      </c>
      <c r="L352" s="199"/>
      <c r="M352" s="285"/>
    </row>
    <row r="353" spans="1:13" s="2" customFormat="1" ht="16.5" outlineLevel="1" thickBot="1" x14ac:dyDescent="0.3">
      <c r="A353" s="201">
        <f>A352+1</f>
        <v>301</v>
      </c>
      <c r="B353" s="427" t="s">
        <v>51</v>
      </c>
      <c r="C353" s="654" t="s">
        <v>392</v>
      </c>
      <c r="D353" s="428" t="s">
        <v>183</v>
      </c>
      <c r="E353" s="220">
        <f t="shared" si="61"/>
        <v>0</v>
      </c>
      <c r="F353" s="203">
        <f>ROUND(K353*0.83,6)*L353</f>
        <v>0</v>
      </c>
      <c r="G353" s="203">
        <f>ROUND(K353*0.85,6)*L353</f>
        <v>0</v>
      </c>
      <c r="H353" s="203">
        <f>ROUND(K353*0.9,6)*L353</f>
        <v>0</v>
      </c>
      <c r="I353" s="203">
        <f>K353*L353</f>
        <v>0</v>
      </c>
      <c r="J353" s="204" t="s">
        <v>31</v>
      </c>
      <c r="K353" s="205">
        <v>0.52</v>
      </c>
      <c r="L353" s="206"/>
      <c r="M353" s="413"/>
    </row>
    <row r="354" spans="1:13" s="2" customFormat="1" ht="15.75" outlineLevel="1" x14ac:dyDescent="0.25">
      <c r="A354" s="208">
        <f t="shared" ref="A354:A357" si="67">A353+1</f>
        <v>302</v>
      </c>
      <c r="B354" s="226" t="s">
        <v>51</v>
      </c>
      <c r="C354" s="633" t="s">
        <v>59</v>
      </c>
      <c r="D354" s="355" t="s">
        <v>178</v>
      </c>
      <c r="E354" s="166">
        <f t="shared" si="61"/>
        <v>0</v>
      </c>
      <c r="F354" s="167">
        <f t="shared" si="57"/>
        <v>0</v>
      </c>
      <c r="G354" s="167">
        <f t="shared" si="58"/>
        <v>0</v>
      </c>
      <c r="H354" s="167">
        <f t="shared" si="59"/>
        <v>0</v>
      </c>
      <c r="I354" s="167">
        <f t="shared" si="60"/>
        <v>0</v>
      </c>
      <c r="J354" s="168" t="s">
        <v>31</v>
      </c>
      <c r="K354" s="169">
        <v>0.71</v>
      </c>
      <c r="L354" s="170"/>
      <c r="M354" s="231"/>
    </row>
    <row r="355" spans="1:13" s="8" customFormat="1" ht="13.5" customHeight="1" outlineLevel="1" x14ac:dyDescent="0.25">
      <c r="A355" s="171">
        <f t="shared" si="67"/>
        <v>303</v>
      </c>
      <c r="B355" s="163" t="s">
        <v>51</v>
      </c>
      <c r="C355" s="631"/>
      <c r="D355" s="355" t="s">
        <v>481</v>
      </c>
      <c r="E355" s="166">
        <f t="shared" si="61"/>
        <v>0</v>
      </c>
      <c r="F355" s="167">
        <f t="shared" si="57"/>
        <v>0</v>
      </c>
      <c r="G355" s="167">
        <f t="shared" si="58"/>
        <v>0</v>
      </c>
      <c r="H355" s="167">
        <f t="shared" si="59"/>
        <v>0</v>
      </c>
      <c r="I355" s="167">
        <f t="shared" si="60"/>
        <v>0</v>
      </c>
      <c r="J355" s="168" t="s">
        <v>31</v>
      </c>
      <c r="K355" s="169">
        <v>0.63</v>
      </c>
      <c r="L355" s="170"/>
      <c r="M355" s="594" t="s">
        <v>199</v>
      </c>
    </row>
    <row r="356" spans="1:13" s="8" customFormat="1" ht="13.5" customHeight="1" outlineLevel="1" x14ac:dyDescent="0.25">
      <c r="A356" s="171">
        <f t="shared" si="67"/>
        <v>304</v>
      </c>
      <c r="B356" s="163" t="s">
        <v>51</v>
      </c>
      <c r="C356" s="631" t="s">
        <v>59</v>
      </c>
      <c r="D356" s="355" t="s">
        <v>82</v>
      </c>
      <c r="E356" s="166">
        <f t="shared" si="61"/>
        <v>0</v>
      </c>
      <c r="F356" s="167">
        <f t="shared" si="57"/>
        <v>0</v>
      </c>
      <c r="G356" s="167">
        <f t="shared" si="58"/>
        <v>0</v>
      </c>
      <c r="H356" s="167">
        <f t="shared" si="59"/>
        <v>0</v>
      </c>
      <c r="I356" s="167">
        <f t="shared" si="60"/>
        <v>0</v>
      </c>
      <c r="J356" s="168" t="s">
        <v>31</v>
      </c>
      <c r="K356" s="169">
        <v>0.63</v>
      </c>
      <c r="L356" s="170"/>
      <c r="M356" s="231"/>
    </row>
    <row r="357" spans="1:13" s="2" customFormat="1" ht="13.5" customHeight="1" outlineLevel="1" x14ac:dyDescent="0.25">
      <c r="A357" s="162">
        <f t="shared" si="67"/>
        <v>305</v>
      </c>
      <c r="B357" s="234" t="s">
        <v>12</v>
      </c>
      <c r="C357" s="631" t="s">
        <v>59</v>
      </c>
      <c r="D357" s="266" t="s">
        <v>290</v>
      </c>
      <c r="E357" s="166">
        <f t="shared" si="61"/>
        <v>0</v>
      </c>
      <c r="F357" s="167">
        <f t="shared" si="57"/>
        <v>0</v>
      </c>
      <c r="G357" s="167">
        <f t="shared" si="58"/>
        <v>0</v>
      </c>
      <c r="H357" s="167">
        <f t="shared" si="59"/>
        <v>0</v>
      </c>
      <c r="I357" s="167">
        <f t="shared" si="60"/>
        <v>0</v>
      </c>
      <c r="J357" s="168" t="s">
        <v>31</v>
      </c>
      <c r="K357" s="169">
        <v>0.62</v>
      </c>
      <c r="L357" s="170"/>
      <c r="M357" s="594" t="s">
        <v>199</v>
      </c>
    </row>
    <row r="358" spans="1:13" s="2" customFormat="1" ht="13.5" customHeight="1" outlineLevel="1" thickBot="1" x14ac:dyDescent="0.3">
      <c r="A358" s="162">
        <f t="shared" si="62"/>
        <v>306</v>
      </c>
      <c r="B358" s="234" t="s">
        <v>12</v>
      </c>
      <c r="C358" s="633" t="s">
        <v>59</v>
      </c>
      <c r="D358" s="266" t="s">
        <v>289</v>
      </c>
      <c r="E358" s="212">
        <f t="shared" si="61"/>
        <v>0</v>
      </c>
      <c r="F358" s="167">
        <f>ROUND(K358*0.83,6)*L358</f>
        <v>0</v>
      </c>
      <c r="G358" s="167">
        <f>ROUND(K358*0.85,6)*L358</f>
        <v>0</v>
      </c>
      <c r="H358" s="167">
        <f>ROUND(K358*0.9,6)*L358</f>
        <v>0</v>
      </c>
      <c r="I358" s="167">
        <f>K358*L358</f>
        <v>0</v>
      </c>
      <c r="J358" s="168" t="s">
        <v>31</v>
      </c>
      <c r="K358" s="183">
        <v>0.43</v>
      </c>
      <c r="L358" s="184"/>
      <c r="M358" s="416"/>
    </row>
    <row r="359" spans="1:13" s="2" customFormat="1" ht="13.5" customHeight="1" outlineLevel="1" thickBot="1" x14ac:dyDescent="0.3">
      <c r="A359" s="429">
        <f>A358+1</f>
        <v>307</v>
      </c>
      <c r="B359" s="430" t="s">
        <v>51</v>
      </c>
      <c r="C359" s="653" t="s">
        <v>392</v>
      </c>
      <c r="D359" s="431" t="s">
        <v>83</v>
      </c>
      <c r="E359" s="410">
        <f t="shared" si="61"/>
        <v>0</v>
      </c>
      <c r="F359" s="410">
        <f>ROUND(K359*0.83,6)*L359</f>
        <v>0</v>
      </c>
      <c r="G359" s="410">
        <f>ROUND(K359*0.85,6)*L359</f>
        <v>0</v>
      </c>
      <c r="H359" s="410">
        <f>ROUND(K359*0.9,6)*L359</f>
        <v>0</v>
      </c>
      <c r="I359" s="410">
        <f>K359*L359</f>
        <v>0</v>
      </c>
      <c r="J359" s="432" t="s">
        <v>31</v>
      </c>
      <c r="K359" s="403">
        <v>0.55000000000000004</v>
      </c>
      <c r="L359" s="404"/>
      <c r="M359" s="411"/>
    </row>
    <row r="360" spans="1:13" s="2" customFormat="1" ht="13.5" customHeight="1" outlineLevel="1" x14ac:dyDescent="0.25">
      <c r="A360" s="208">
        <f t="shared" si="62"/>
        <v>308</v>
      </c>
      <c r="B360" s="616" t="s">
        <v>51</v>
      </c>
      <c r="C360" s="643"/>
      <c r="D360" s="174" t="s">
        <v>497</v>
      </c>
      <c r="E360" s="335">
        <f t="shared" si="61"/>
        <v>0</v>
      </c>
      <c r="F360" s="335">
        <f>ROUND(K360*0.83,6)*L360</f>
        <v>0</v>
      </c>
      <c r="G360" s="335">
        <f>ROUND(K360*0.85,6)*L360</f>
        <v>0</v>
      </c>
      <c r="H360" s="335">
        <f>ROUND(K360*0.9,6)*L360</f>
        <v>0</v>
      </c>
      <c r="I360" s="335">
        <f>K360*L360</f>
        <v>0</v>
      </c>
      <c r="J360" s="336" t="s">
        <v>31</v>
      </c>
      <c r="K360" s="337">
        <v>0.45</v>
      </c>
      <c r="L360" s="433"/>
      <c r="M360" s="338"/>
    </row>
    <row r="361" spans="1:13" s="2" customFormat="1" ht="13.5" customHeight="1" outlineLevel="1" x14ac:dyDescent="0.25">
      <c r="A361" s="171">
        <f t="shared" si="62"/>
        <v>309</v>
      </c>
      <c r="B361" s="234" t="s">
        <v>12</v>
      </c>
      <c r="C361" s="633" t="s">
        <v>59</v>
      </c>
      <c r="D361" s="174" t="s">
        <v>291</v>
      </c>
      <c r="E361" s="166">
        <f t="shared" si="61"/>
        <v>0</v>
      </c>
      <c r="F361" s="166">
        <f t="shared" si="57"/>
        <v>0</v>
      </c>
      <c r="G361" s="166">
        <f t="shared" si="58"/>
        <v>0</v>
      </c>
      <c r="H361" s="166">
        <f t="shared" si="59"/>
        <v>0</v>
      </c>
      <c r="I361" s="166">
        <f t="shared" si="60"/>
        <v>0</v>
      </c>
      <c r="J361" s="168" t="s">
        <v>31</v>
      </c>
      <c r="K361" s="176">
        <v>0.51</v>
      </c>
      <c r="L361" s="614"/>
      <c r="M361" s="615" t="s">
        <v>199</v>
      </c>
    </row>
    <row r="362" spans="1:13" s="2" customFormat="1" ht="13.5" customHeight="1" outlineLevel="1" x14ac:dyDescent="0.25">
      <c r="A362" s="171">
        <f t="shared" si="62"/>
        <v>310</v>
      </c>
      <c r="B362" s="234" t="s">
        <v>12</v>
      </c>
      <c r="C362" s="633" t="s">
        <v>61</v>
      </c>
      <c r="D362" s="174" t="s">
        <v>558</v>
      </c>
      <c r="E362" s="166">
        <f t="shared" si="61"/>
        <v>0</v>
      </c>
      <c r="F362" s="166">
        <f t="shared" si="57"/>
        <v>0</v>
      </c>
      <c r="G362" s="166">
        <f t="shared" si="58"/>
        <v>0</v>
      </c>
      <c r="H362" s="166">
        <f t="shared" si="59"/>
        <v>0</v>
      </c>
      <c r="I362" s="166">
        <f t="shared" si="60"/>
        <v>0</v>
      </c>
      <c r="J362" s="168" t="s">
        <v>31</v>
      </c>
      <c r="K362" s="176">
        <v>0.42</v>
      </c>
      <c r="L362" s="614"/>
      <c r="M362" s="615" t="s">
        <v>199</v>
      </c>
    </row>
    <row r="363" spans="1:13" s="2" customFormat="1" ht="13.5" customHeight="1" outlineLevel="1" thickBot="1" x14ac:dyDescent="0.3">
      <c r="A363" s="171">
        <f t="shared" si="62"/>
        <v>311</v>
      </c>
      <c r="B363" s="238" t="s">
        <v>12</v>
      </c>
      <c r="C363" s="644"/>
      <c r="D363" s="180" t="s">
        <v>292</v>
      </c>
      <c r="E363" s="212">
        <f t="shared" si="61"/>
        <v>0</v>
      </c>
      <c r="F363" s="181">
        <f t="shared" si="57"/>
        <v>0</v>
      </c>
      <c r="G363" s="181">
        <f t="shared" si="58"/>
        <v>0</v>
      </c>
      <c r="H363" s="181">
        <f t="shared" si="59"/>
        <v>0</v>
      </c>
      <c r="I363" s="181">
        <f t="shared" si="60"/>
        <v>0</v>
      </c>
      <c r="J363" s="182" t="s">
        <v>31</v>
      </c>
      <c r="K363" s="183">
        <v>0.53</v>
      </c>
      <c r="L363" s="434"/>
      <c r="M363" s="435" t="s">
        <v>199</v>
      </c>
    </row>
    <row r="364" spans="1:13" s="2" customFormat="1" ht="13.5" customHeight="1" outlineLevel="1" x14ac:dyDescent="0.25">
      <c r="A364" s="218">
        <f t="shared" si="62"/>
        <v>312</v>
      </c>
      <c r="B364" s="399" t="s">
        <v>51</v>
      </c>
      <c r="C364" s="652"/>
      <c r="D364" s="300" t="s">
        <v>294</v>
      </c>
      <c r="E364" s="330">
        <f t="shared" si="61"/>
        <v>0</v>
      </c>
      <c r="F364" s="330">
        <f t="shared" si="57"/>
        <v>0</v>
      </c>
      <c r="G364" s="330">
        <f t="shared" si="58"/>
        <v>0</v>
      </c>
      <c r="H364" s="330">
        <f t="shared" si="59"/>
        <v>0</v>
      </c>
      <c r="I364" s="330">
        <f t="shared" si="60"/>
        <v>0</v>
      </c>
      <c r="J364" s="331" t="s">
        <v>31</v>
      </c>
      <c r="K364" s="332">
        <v>0.41</v>
      </c>
      <c r="L364" s="301"/>
      <c r="M364" s="436"/>
    </row>
    <row r="365" spans="1:13" s="2" customFormat="1" ht="15" customHeight="1" x14ac:dyDescent="0.25">
      <c r="A365" s="194">
        <f t="shared" si="62"/>
        <v>313</v>
      </c>
      <c r="B365" s="302" t="s">
        <v>12</v>
      </c>
      <c r="C365" s="632"/>
      <c r="D365" s="196" t="s">
        <v>293</v>
      </c>
      <c r="E365" s="189">
        <f t="shared" si="61"/>
        <v>0</v>
      </c>
      <c r="F365" s="189">
        <f>ROUND(K365*0.83,6)*L365</f>
        <v>0</v>
      </c>
      <c r="G365" s="189">
        <f>ROUND(K365*0.85,6)*L365</f>
        <v>0</v>
      </c>
      <c r="H365" s="189">
        <f>ROUND(K365*0.9,6)*L365</f>
        <v>0</v>
      </c>
      <c r="I365" s="189">
        <f>K365*L365</f>
        <v>0</v>
      </c>
      <c r="J365" s="197" t="s">
        <v>31</v>
      </c>
      <c r="K365" s="198">
        <v>0.43</v>
      </c>
      <c r="L365" s="199"/>
      <c r="M365" s="437"/>
    </row>
    <row r="366" spans="1:13" s="2" customFormat="1" ht="13.5" customHeight="1" outlineLevel="1" thickBot="1" x14ac:dyDescent="0.3">
      <c r="A366" s="185">
        <f t="shared" si="62"/>
        <v>314</v>
      </c>
      <c r="B366" s="302" t="s">
        <v>51</v>
      </c>
      <c r="C366" s="632"/>
      <c r="D366" s="196" t="s">
        <v>185</v>
      </c>
      <c r="E366" s="189">
        <f t="shared" si="61"/>
        <v>0</v>
      </c>
      <c r="F366" s="189">
        <f>ROUND(K366*0.83,6)*L366</f>
        <v>0</v>
      </c>
      <c r="G366" s="189">
        <f>ROUND(K366*0.85,6)*L366</f>
        <v>0</v>
      </c>
      <c r="H366" s="189">
        <f>ROUND(K366*0.9,6)*L366</f>
        <v>0</v>
      </c>
      <c r="I366" s="189">
        <f>K366*L366</f>
        <v>0</v>
      </c>
      <c r="J366" s="197" t="s">
        <v>31</v>
      </c>
      <c r="K366" s="198">
        <v>0.41</v>
      </c>
      <c r="L366" s="199"/>
      <c r="M366" s="437"/>
    </row>
    <row r="367" spans="1:13" s="2" customFormat="1" ht="13.5" customHeight="1" outlineLevel="1" thickBot="1" x14ac:dyDescent="0.3">
      <c r="A367" s="15"/>
      <c r="B367" s="72"/>
      <c r="C367" s="637"/>
      <c r="D367" s="53" t="s">
        <v>20</v>
      </c>
      <c r="E367" s="148"/>
      <c r="F367" s="63"/>
      <c r="G367" s="63"/>
      <c r="H367" s="63"/>
      <c r="I367" s="63"/>
      <c r="J367" s="58"/>
      <c r="K367" s="59"/>
      <c r="L367" s="81"/>
      <c r="M367" s="92"/>
    </row>
    <row r="368" spans="1:13" s="2" customFormat="1" ht="13.5" customHeight="1" outlineLevel="1" x14ac:dyDescent="0.25">
      <c r="A368" s="162">
        <f>A366+1</f>
        <v>315</v>
      </c>
      <c r="B368" s="379" t="s">
        <v>12</v>
      </c>
      <c r="C368" s="631" t="s">
        <v>58</v>
      </c>
      <c r="D368" s="242" t="s">
        <v>167</v>
      </c>
      <c r="E368" s="166">
        <f t="shared" si="61"/>
        <v>0</v>
      </c>
      <c r="F368" s="167">
        <f>ROUND(K368*0.83,6)*L368</f>
        <v>0</v>
      </c>
      <c r="G368" s="167">
        <f>ROUND(K368*0.85,6)*L368</f>
        <v>0</v>
      </c>
      <c r="H368" s="167">
        <f>ROUND(K368*0.9,6)*L368</f>
        <v>0</v>
      </c>
      <c r="I368" s="167">
        <f>K368*L368</f>
        <v>0</v>
      </c>
      <c r="J368" s="243" t="s">
        <v>31</v>
      </c>
      <c r="K368" s="169">
        <v>0.57999999999999996</v>
      </c>
      <c r="L368" s="438"/>
      <c r="M368" s="374"/>
    </row>
    <row r="369" spans="1:13" s="2" customFormat="1" ht="13.5" customHeight="1" outlineLevel="1" x14ac:dyDescent="0.25">
      <c r="A369" s="162">
        <f t="shared" ref="A369:A385" si="68">A368+1</f>
        <v>316</v>
      </c>
      <c r="B369" s="379" t="s">
        <v>12</v>
      </c>
      <c r="C369" s="633" t="s">
        <v>61</v>
      </c>
      <c r="D369" s="242" t="s">
        <v>146</v>
      </c>
      <c r="E369" s="166">
        <f t="shared" si="61"/>
        <v>0</v>
      </c>
      <c r="F369" s="167">
        <f>ROUND(K369*0.83,6)*L369</f>
        <v>0</v>
      </c>
      <c r="G369" s="167">
        <f>ROUND(K369*0.85,6)*L369</f>
        <v>0</v>
      </c>
      <c r="H369" s="167">
        <f>ROUND(K369*0.9,6)*L369</f>
        <v>0</v>
      </c>
      <c r="I369" s="167">
        <f>K369*L369</f>
        <v>0</v>
      </c>
      <c r="J369" s="243" t="s">
        <v>31</v>
      </c>
      <c r="K369" s="271">
        <v>0.62</v>
      </c>
      <c r="L369" s="439"/>
      <c r="M369" s="440"/>
    </row>
    <row r="370" spans="1:13" s="2" customFormat="1" ht="13.5" customHeight="1" outlineLevel="1" x14ac:dyDescent="0.25">
      <c r="A370" s="162">
        <f t="shared" si="68"/>
        <v>317</v>
      </c>
      <c r="B370" s="379" t="s">
        <v>12</v>
      </c>
      <c r="C370" s="631"/>
      <c r="D370" s="242" t="s">
        <v>295</v>
      </c>
      <c r="E370" s="166">
        <f t="shared" si="61"/>
        <v>0</v>
      </c>
      <c r="F370" s="167">
        <f t="shared" ref="F370:F375" si="69">ROUND(K370*0.83,6)*L370</f>
        <v>0</v>
      </c>
      <c r="G370" s="167">
        <f t="shared" ref="G370:G375" si="70">ROUND(K370*0.85,6)*L370</f>
        <v>0</v>
      </c>
      <c r="H370" s="167">
        <f t="shared" ref="H370:H375" si="71">ROUND(K370*0.9,6)*L370</f>
        <v>0</v>
      </c>
      <c r="I370" s="167">
        <f t="shared" ref="I370:I375" si="72">K370*L370</f>
        <v>0</v>
      </c>
      <c r="J370" s="243" t="s">
        <v>31</v>
      </c>
      <c r="K370" s="169">
        <v>0.51</v>
      </c>
      <c r="L370" s="170"/>
      <c r="M370" s="262" t="s">
        <v>199</v>
      </c>
    </row>
    <row r="371" spans="1:13" s="2" customFormat="1" ht="13.5" customHeight="1" outlineLevel="1" x14ac:dyDescent="0.25">
      <c r="A371" s="162">
        <f t="shared" si="68"/>
        <v>318</v>
      </c>
      <c r="B371" s="379" t="s">
        <v>12</v>
      </c>
      <c r="C371" s="631"/>
      <c r="D371" s="242" t="s">
        <v>296</v>
      </c>
      <c r="E371" s="166">
        <f t="shared" si="61"/>
        <v>0</v>
      </c>
      <c r="F371" s="167">
        <f t="shared" si="69"/>
        <v>0</v>
      </c>
      <c r="G371" s="167">
        <f t="shared" si="70"/>
        <v>0</v>
      </c>
      <c r="H371" s="167">
        <f t="shared" si="71"/>
        <v>0</v>
      </c>
      <c r="I371" s="167">
        <f t="shared" si="72"/>
        <v>0</v>
      </c>
      <c r="J371" s="243" t="s">
        <v>31</v>
      </c>
      <c r="K371" s="169">
        <v>0.43</v>
      </c>
      <c r="L371" s="170"/>
      <c r="M371" s="262" t="s">
        <v>199</v>
      </c>
    </row>
    <row r="372" spans="1:13" s="2" customFormat="1" ht="13.5" customHeight="1" outlineLevel="1" x14ac:dyDescent="0.25">
      <c r="A372" s="162">
        <f t="shared" si="68"/>
        <v>319</v>
      </c>
      <c r="B372" s="379" t="s">
        <v>12</v>
      </c>
      <c r="C372" s="631"/>
      <c r="D372" s="242" t="s">
        <v>297</v>
      </c>
      <c r="E372" s="166">
        <f t="shared" si="61"/>
        <v>0</v>
      </c>
      <c r="F372" s="167">
        <f t="shared" si="69"/>
        <v>0</v>
      </c>
      <c r="G372" s="167">
        <f t="shared" si="70"/>
        <v>0</v>
      </c>
      <c r="H372" s="167">
        <f t="shared" si="71"/>
        <v>0</v>
      </c>
      <c r="I372" s="167">
        <f t="shared" si="72"/>
        <v>0</v>
      </c>
      <c r="J372" s="243" t="s">
        <v>31</v>
      </c>
      <c r="K372" s="169">
        <v>0.43</v>
      </c>
      <c r="L372" s="170"/>
      <c r="M372" s="262" t="s">
        <v>199</v>
      </c>
    </row>
    <row r="373" spans="1:13" s="2" customFormat="1" ht="13.5" customHeight="1" outlineLevel="1" x14ac:dyDescent="0.25">
      <c r="A373" s="162">
        <f t="shared" si="68"/>
        <v>320</v>
      </c>
      <c r="B373" s="379" t="s">
        <v>12</v>
      </c>
      <c r="C373" s="631"/>
      <c r="D373" s="242" t="s">
        <v>298</v>
      </c>
      <c r="E373" s="166">
        <f t="shared" si="61"/>
        <v>0</v>
      </c>
      <c r="F373" s="167">
        <f t="shared" si="69"/>
        <v>0</v>
      </c>
      <c r="G373" s="167">
        <f t="shared" si="70"/>
        <v>0</v>
      </c>
      <c r="H373" s="167">
        <f t="shared" si="71"/>
        <v>0</v>
      </c>
      <c r="I373" s="167">
        <f t="shared" si="72"/>
        <v>0</v>
      </c>
      <c r="J373" s="243" t="s">
        <v>31</v>
      </c>
      <c r="K373" s="169">
        <v>0.62</v>
      </c>
      <c r="L373" s="170"/>
      <c r="M373" s="262" t="s">
        <v>199</v>
      </c>
    </row>
    <row r="374" spans="1:13" s="2" customFormat="1" ht="13.5" customHeight="1" outlineLevel="1" x14ac:dyDescent="0.25">
      <c r="A374" s="162">
        <f t="shared" si="68"/>
        <v>321</v>
      </c>
      <c r="B374" s="379" t="s">
        <v>12</v>
      </c>
      <c r="C374" s="631" t="s">
        <v>58</v>
      </c>
      <c r="D374" s="242" t="s">
        <v>418</v>
      </c>
      <c r="E374" s="166">
        <f t="shared" si="61"/>
        <v>0</v>
      </c>
      <c r="F374" s="167">
        <f t="shared" si="69"/>
        <v>0</v>
      </c>
      <c r="G374" s="167">
        <f t="shared" si="70"/>
        <v>0</v>
      </c>
      <c r="H374" s="167">
        <f t="shared" si="71"/>
        <v>0</v>
      </c>
      <c r="I374" s="167">
        <f t="shared" si="72"/>
        <v>0</v>
      </c>
      <c r="J374" s="243" t="s">
        <v>31</v>
      </c>
      <c r="K374" s="169">
        <v>0.51</v>
      </c>
      <c r="L374" s="170"/>
      <c r="M374" s="262" t="s">
        <v>199</v>
      </c>
    </row>
    <row r="375" spans="1:13" s="2" customFormat="1" ht="13.5" customHeight="1" outlineLevel="1" x14ac:dyDescent="0.25">
      <c r="A375" s="162">
        <f t="shared" si="68"/>
        <v>322</v>
      </c>
      <c r="B375" s="380" t="s">
        <v>12</v>
      </c>
      <c r="C375" s="631" t="s">
        <v>56</v>
      </c>
      <c r="D375" s="242" t="s">
        <v>85</v>
      </c>
      <c r="E375" s="166">
        <f t="shared" si="61"/>
        <v>0</v>
      </c>
      <c r="F375" s="167">
        <f t="shared" si="69"/>
        <v>0</v>
      </c>
      <c r="G375" s="167">
        <f t="shared" si="70"/>
        <v>0</v>
      </c>
      <c r="H375" s="167">
        <f t="shared" si="71"/>
        <v>0</v>
      </c>
      <c r="I375" s="167">
        <f t="shared" si="72"/>
        <v>0</v>
      </c>
      <c r="J375" s="243" t="s">
        <v>31</v>
      </c>
      <c r="K375" s="169">
        <v>0.42</v>
      </c>
      <c r="L375" s="170"/>
      <c r="M375" s="231"/>
    </row>
    <row r="376" spans="1:13" s="2" customFormat="1" ht="13.5" customHeight="1" outlineLevel="1" x14ac:dyDescent="0.25">
      <c r="A376" s="162">
        <f t="shared" si="68"/>
        <v>323</v>
      </c>
      <c r="B376" s="232" t="s">
        <v>12</v>
      </c>
      <c r="C376" s="631" t="s">
        <v>58</v>
      </c>
      <c r="D376" s="441" t="s">
        <v>299</v>
      </c>
      <c r="E376" s="166">
        <f t="shared" si="61"/>
        <v>0</v>
      </c>
      <c r="F376" s="167">
        <f t="shared" si="57"/>
        <v>0</v>
      </c>
      <c r="G376" s="167">
        <f t="shared" si="58"/>
        <v>0</v>
      </c>
      <c r="H376" s="167">
        <f t="shared" si="59"/>
        <v>0</v>
      </c>
      <c r="I376" s="167">
        <f t="shared" si="60"/>
        <v>0</v>
      </c>
      <c r="J376" s="243" t="s">
        <v>31</v>
      </c>
      <c r="K376" s="169">
        <v>0.57999999999999996</v>
      </c>
      <c r="L376" s="170"/>
      <c r="M376" s="231"/>
    </row>
    <row r="377" spans="1:13" s="2" customFormat="1" ht="13.5" customHeight="1" outlineLevel="1" x14ac:dyDescent="0.25">
      <c r="A377" s="162">
        <f t="shared" si="68"/>
        <v>324</v>
      </c>
      <c r="B377" s="163" t="s">
        <v>51</v>
      </c>
      <c r="C377" s="631" t="s">
        <v>58</v>
      </c>
      <c r="D377" s="242" t="s">
        <v>86</v>
      </c>
      <c r="E377" s="166">
        <f t="shared" si="61"/>
        <v>0</v>
      </c>
      <c r="F377" s="167">
        <f t="shared" si="57"/>
        <v>0</v>
      </c>
      <c r="G377" s="167">
        <f t="shared" si="58"/>
        <v>0</v>
      </c>
      <c r="H377" s="167">
        <f t="shared" si="59"/>
        <v>0</v>
      </c>
      <c r="I377" s="167">
        <f t="shared" si="60"/>
        <v>0</v>
      </c>
      <c r="J377" s="243" t="s">
        <v>31</v>
      </c>
      <c r="K377" s="169">
        <v>0.56000000000000005</v>
      </c>
      <c r="L377" s="170"/>
      <c r="M377" s="231"/>
    </row>
    <row r="378" spans="1:13" s="2" customFormat="1" ht="13.5" customHeight="1" outlineLevel="1" x14ac:dyDescent="0.25">
      <c r="A378" s="162">
        <f t="shared" si="68"/>
        <v>325</v>
      </c>
      <c r="B378" s="163" t="s">
        <v>51</v>
      </c>
      <c r="C378" s="631" t="s">
        <v>392</v>
      </c>
      <c r="D378" s="355" t="s">
        <v>179</v>
      </c>
      <c r="E378" s="166">
        <f t="shared" si="61"/>
        <v>0</v>
      </c>
      <c r="F378" s="167">
        <f t="shared" si="57"/>
        <v>0</v>
      </c>
      <c r="G378" s="167">
        <f t="shared" si="58"/>
        <v>0</v>
      </c>
      <c r="H378" s="167">
        <f t="shared" si="59"/>
        <v>0</v>
      </c>
      <c r="I378" s="167">
        <f t="shared" si="60"/>
        <v>0</v>
      </c>
      <c r="J378" s="168" t="s">
        <v>31</v>
      </c>
      <c r="K378" s="169">
        <v>0.56000000000000005</v>
      </c>
      <c r="L378" s="170"/>
      <c r="M378" s="231"/>
    </row>
    <row r="379" spans="1:13" s="2" customFormat="1" ht="15.75" outlineLevel="1" x14ac:dyDescent="0.25">
      <c r="A379" s="162">
        <f t="shared" si="68"/>
        <v>326</v>
      </c>
      <c r="B379" s="163" t="s">
        <v>51</v>
      </c>
      <c r="C379" s="655" t="s">
        <v>67</v>
      </c>
      <c r="D379" s="442" t="s">
        <v>87</v>
      </c>
      <c r="E379" s="166">
        <f t="shared" si="61"/>
        <v>0</v>
      </c>
      <c r="F379" s="167">
        <f t="shared" si="57"/>
        <v>0</v>
      </c>
      <c r="G379" s="167">
        <f t="shared" si="58"/>
        <v>0</v>
      </c>
      <c r="H379" s="167">
        <f t="shared" si="59"/>
        <v>0</v>
      </c>
      <c r="I379" s="167">
        <f t="shared" si="60"/>
        <v>0</v>
      </c>
      <c r="J379" s="168" t="s">
        <v>31</v>
      </c>
      <c r="K379" s="169">
        <v>0.37</v>
      </c>
      <c r="L379" s="170"/>
      <c r="M379" s="231"/>
    </row>
    <row r="380" spans="1:13" s="2" customFormat="1" ht="15.75" outlineLevel="1" x14ac:dyDescent="0.25">
      <c r="A380" s="162">
        <f t="shared" si="68"/>
        <v>327</v>
      </c>
      <c r="B380" s="163" t="s">
        <v>51</v>
      </c>
      <c r="C380" s="655"/>
      <c r="D380" s="442" t="s">
        <v>475</v>
      </c>
      <c r="E380" s="166">
        <f t="shared" si="61"/>
        <v>0</v>
      </c>
      <c r="F380" s="167">
        <f t="shared" si="57"/>
        <v>0</v>
      </c>
      <c r="G380" s="167">
        <f t="shared" si="58"/>
        <v>0</v>
      </c>
      <c r="H380" s="167">
        <f t="shared" si="59"/>
        <v>0</v>
      </c>
      <c r="I380" s="167">
        <f t="shared" si="60"/>
        <v>0</v>
      </c>
      <c r="J380" s="168" t="s">
        <v>31</v>
      </c>
      <c r="K380" s="169">
        <v>0.55000000000000004</v>
      </c>
      <c r="L380" s="170"/>
      <c r="M380" s="594" t="s">
        <v>199</v>
      </c>
    </row>
    <row r="381" spans="1:13" s="2" customFormat="1" ht="16.5" outlineLevel="1" thickBot="1" x14ac:dyDescent="0.3">
      <c r="A381" s="244">
        <f t="shared" si="68"/>
        <v>328</v>
      </c>
      <c r="B381" s="458" t="s">
        <v>12</v>
      </c>
      <c r="C381" s="651" t="s">
        <v>58</v>
      </c>
      <c r="D381" s="245" t="s">
        <v>88</v>
      </c>
      <c r="E381" s="212">
        <f t="shared" si="61"/>
        <v>0</v>
      </c>
      <c r="F381" s="212">
        <f t="shared" si="57"/>
        <v>0</v>
      </c>
      <c r="G381" s="212">
        <f t="shared" si="58"/>
        <v>0</v>
      </c>
      <c r="H381" s="212">
        <f t="shared" si="59"/>
        <v>0</v>
      </c>
      <c r="I381" s="212">
        <f t="shared" si="60"/>
        <v>0</v>
      </c>
      <c r="J381" s="318" t="s">
        <v>31</v>
      </c>
      <c r="K381" s="247">
        <v>0.59</v>
      </c>
      <c r="L381" s="248"/>
      <c r="M381" s="249"/>
    </row>
    <row r="382" spans="1:13" s="8" customFormat="1" ht="14.25" customHeight="1" outlineLevel="1" x14ac:dyDescent="0.25">
      <c r="A382" s="185">
        <f t="shared" si="68"/>
        <v>329</v>
      </c>
      <c r="B382" s="303" t="s">
        <v>12</v>
      </c>
      <c r="C382" s="632"/>
      <c r="D382" s="304" t="s">
        <v>302</v>
      </c>
      <c r="E382" s="189">
        <f t="shared" si="61"/>
        <v>0</v>
      </c>
      <c r="F382" s="189">
        <f t="shared" si="57"/>
        <v>0</v>
      </c>
      <c r="G382" s="189">
        <f t="shared" si="58"/>
        <v>0</v>
      </c>
      <c r="H382" s="189">
        <f t="shared" si="59"/>
        <v>0</v>
      </c>
      <c r="I382" s="189">
        <f t="shared" si="60"/>
        <v>0</v>
      </c>
      <c r="J382" s="275" t="s">
        <v>31</v>
      </c>
      <c r="K382" s="198">
        <v>0.51</v>
      </c>
      <c r="L382" s="199"/>
      <c r="M382" s="457" t="s">
        <v>199</v>
      </c>
    </row>
    <row r="383" spans="1:13" s="2" customFormat="1" ht="14.25" customHeight="1" outlineLevel="1" x14ac:dyDescent="0.25">
      <c r="A383" s="185">
        <f t="shared" si="68"/>
        <v>330</v>
      </c>
      <c r="B383" s="302" t="s">
        <v>51</v>
      </c>
      <c r="C383" s="632"/>
      <c r="D383" s="304" t="s">
        <v>301</v>
      </c>
      <c r="E383" s="189">
        <f t="shared" si="61"/>
        <v>0</v>
      </c>
      <c r="F383" s="189">
        <f t="shared" si="57"/>
        <v>0</v>
      </c>
      <c r="G383" s="189">
        <f t="shared" si="58"/>
        <v>0</v>
      </c>
      <c r="H383" s="189">
        <f t="shared" si="59"/>
        <v>0</v>
      </c>
      <c r="I383" s="189">
        <f t="shared" si="60"/>
        <v>0</v>
      </c>
      <c r="J383" s="275" t="s">
        <v>31</v>
      </c>
      <c r="K383" s="198">
        <v>0.45</v>
      </c>
      <c r="L383" s="193"/>
      <c r="M383" s="443"/>
    </row>
    <row r="384" spans="1:13" s="2" customFormat="1" ht="14.25" customHeight="1" thickBot="1" x14ac:dyDescent="0.3">
      <c r="A384" s="185">
        <f t="shared" si="68"/>
        <v>331</v>
      </c>
      <c r="B384" s="255" t="s">
        <v>12</v>
      </c>
      <c r="C384" s="656" t="s">
        <v>59</v>
      </c>
      <c r="D384" s="548" t="s">
        <v>300</v>
      </c>
      <c r="E384" s="220">
        <f t="shared" si="61"/>
        <v>0</v>
      </c>
      <c r="F384" s="220">
        <f t="shared" si="57"/>
        <v>0</v>
      </c>
      <c r="G384" s="220">
        <f t="shared" si="58"/>
        <v>0</v>
      </c>
      <c r="H384" s="220">
        <f t="shared" si="59"/>
        <v>0</v>
      </c>
      <c r="I384" s="220">
        <f t="shared" si="60"/>
        <v>0</v>
      </c>
      <c r="J384" s="257" t="s">
        <v>31</v>
      </c>
      <c r="K384" s="258">
        <v>0.44</v>
      </c>
      <c r="L384" s="259"/>
      <c r="M384" s="617"/>
    </row>
    <row r="385" spans="1:13" s="2" customFormat="1" ht="14.25" customHeight="1" outlineLevel="1" thickBot="1" x14ac:dyDescent="0.3">
      <c r="A385" s="162">
        <f t="shared" si="68"/>
        <v>332</v>
      </c>
      <c r="B385" s="234" t="s">
        <v>12</v>
      </c>
      <c r="C385" s="633" t="s">
        <v>59</v>
      </c>
      <c r="D385" s="174" t="s">
        <v>89</v>
      </c>
      <c r="E385" s="166">
        <f t="shared" si="61"/>
        <v>0</v>
      </c>
      <c r="F385" s="166">
        <f t="shared" si="57"/>
        <v>0</v>
      </c>
      <c r="G385" s="166">
        <f t="shared" si="58"/>
        <v>0</v>
      </c>
      <c r="H385" s="166">
        <f t="shared" si="59"/>
        <v>0</v>
      </c>
      <c r="I385" s="166">
        <f t="shared" si="60"/>
        <v>0</v>
      </c>
      <c r="J385" s="175" t="s">
        <v>31</v>
      </c>
      <c r="K385" s="176">
        <v>0.41</v>
      </c>
      <c r="L385" s="177"/>
      <c r="M385" s="269"/>
    </row>
    <row r="386" spans="1:13" s="2" customFormat="1" ht="14.25" customHeight="1" outlineLevel="1" thickBot="1" x14ac:dyDescent="0.3">
      <c r="A386" s="15"/>
      <c r="B386" s="72"/>
      <c r="C386" s="637"/>
      <c r="D386" s="53" t="s">
        <v>602</v>
      </c>
      <c r="E386" s="148"/>
      <c r="F386" s="63"/>
      <c r="G386" s="63"/>
      <c r="H386" s="63"/>
      <c r="I386" s="63"/>
      <c r="J386" s="58"/>
      <c r="K386" s="59"/>
      <c r="L386" s="81"/>
      <c r="M386" s="92"/>
    </row>
    <row r="387" spans="1:13" s="2" customFormat="1" ht="14.25" customHeight="1" outlineLevel="1" x14ac:dyDescent="0.25">
      <c r="A387" s="493">
        <f>A385+1</f>
        <v>333</v>
      </c>
      <c r="B387" s="444" t="s">
        <v>12</v>
      </c>
      <c r="C387" s="657" t="s">
        <v>59</v>
      </c>
      <c r="D387" s="345" t="s">
        <v>417</v>
      </c>
      <c r="E387" s="189">
        <f t="shared" si="61"/>
        <v>0</v>
      </c>
      <c r="F387" s="189">
        <f t="shared" ref="F387:F389" si="73">ROUND(K387*0.83,6)*L387</f>
        <v>0</v>
      </c>
      <c r="G387" s="189">
        <f t="shared" ref="G387:G389" si="74">ROUND(K387*0.85,6)*L387</f>
        <v>0</v>
      </c>
      <c r="H387" s="189">
        <f t="shared" ref="H387:H389" si="75">ROUND(K387*0.9,6)*L387</f>
        <v>0</v>
      </c>
      <c r="I387" s="189">
        <f t="shared" ref="I387:I389" si="76">K387*L387</f>
        <v>0</v>
      </c>
      <c r="J387" s="197" t="s">
        <v>31</v>
      </c>
      <c r="K387" s="198">
        <v>0.51</v>
      </c>
      <c r="L387" s="199"/>
      <c r="M387" s="200" t="s">
        <v>199</v>
      </c>
    </row>
    <row r="388" spans="1:13" s="2" customFormat="1" ht="14.25" customHeight="1" outlineLevel="1" x14ac:dyDescent="0.25">
      <c r="A388" s="493">
        <f t="shared" ref="A388:A390" si="77">A387+1</f>
        <v>334</v>
      </c>
      <c r="B388" s="444" t="s">
        <v>12</v>
      </c>
      <c r="C388" s="657" t="s">
        <v>61</v>
      </c>
      <c r="D388" s="345" t="s">
        <v>303</v>
      </c>
      <c r="E388" s="189">
        <f t="shared" si="61"/>
        <v>0</v>
      </c>
      <c r="F388" s="189">
        <f t="shared" si="73"/>
        <v>0</v>
      </c>
      <c r="G388" s="189">
        <f t="shared" si="74"/>
        <v>0</v>
      </c>
      <c r="H388" s="189">
        <f t="shared" si="75"/>
        <v>0</v>
      </c>
      <c r="I388" s="189">
        <f t="shared" si="76"/>
        <v>0</v>
      </c>
      <c r="J388" s="197" t="s">
        <v>31</v>
      </c>
      <c r="K388" s="198">
        <v>0.51</v>
      </c>
      <c r="L388" s="199"/>
      <c r="M388" s="200" t="s">
        <v>199</v>
      </c>
    </row>
    <row r="389" spans="1:13" s="2" customFormat="1" ht="14.25" customHeight="1" outlineLevel="1" x14ac:dyDescent="0.25">
      <c r="A389" s="493">
        <f t="shared" si="77"/>
        <v>335</v>
      </c>
      <c r="B389" s="444" t="s">
        <v>12</v>
      </c>
      <c r="C389" s="657" t="s">
        <v>61</v>
      </c>
      <c r="D389" s="345" t="s">
        <v>304</v>
      </c>
      <c r="E389" s="189">
        <f t="shared" si="61"/>
        <v>0</v>
      </c>
      <c r="F389" s="189">
        <f t="shared" si="73"/>
        <v>0</v>
      </c>
      <c r="G389" s="189">
        <f t="shared" si="74"/>
        <v>0</v>
      </c>
      <c r="H389" s="189">
        <f t="shared" si="75"/>
        <v>0</v>
      </c>
      <c r="I389" s="189">
        <f t="shared" si="76"/>
        <v>0</v>
      </c>
      <c r="J389" s="197" t="s">
        <v>31</v>
      </c>
      <c r="K389" s="198">
        <v>0.51</v>
      </c>
      <c r="L389" s="199"/>
      <c r="M389" s="200" t="s">
        <v>199</v>
      </c>
    </row>
    <row r="390" spans="1:13" s="2" customFormat="1" ht="14.25" customHeight="1" outlineLevel="1" x14ac:dyDescent="0.25">
      <c r="A390" s="162">
        <f t="shared" si="77"/>
        <v>336</v>
      </c>
      <c r="B390" s="490" t="s">
        <v>12</v>
      </c>
      <c r="C390" s="658" t="s">
        <v>62</v>
      </c>
      <c r="D390" s="377" t="s">
        <v>147</v>
      </c>
      <c r="E390" s="166">
        <f t="shared" si="61"/>
        <v>0</v>
      </c>
      <c r="F390" s="166">
        <f>ROUND(K390*0.83,6)*L390</f>
        <v>0</v>
      </c>
      <c r="G390" s="166">
        <f>ROUND(K390*0.85,6)*L390</f>
        <v>0</v>
      </c>
      <c r="H390" s="166">
        <f>ROUND(K390*0.9,6)*L390</f>
        <v>0</v>
      </c>
      <c r="I390" s="166">
        <f>K390*L390</f>
        <v>0</v>
      </c>
      <c r="J390" s="175" t="s">
        <v>31</v>
      </c>
      <c r="K390" s="176">
        <v>0.51</v>
      </c>
      <c r="L390" s="177"/>
      <c r="M390" s="269"/>
    </row>
    <row r="391" spans="1:13" s="2" customFormat="1" ht="14.25" customHeight="1" outlineLevel="1" x14ac:dyDescent="0.25">
      <c r="A391" s="162">
        <f t="shared" ref="A391:A413" si="78">A390+1</f>
        <v>337</v>
      </c>
      <c r="B391" s="490" t="s">
        <v>12</v>
      </c>
      <c r="C391" s="659" t="s">
        <v>60</v>
      </c>
      <c r="D391" s="377" t="s">
        <v>312</v>
      </c>
      <c r="E391" s="166">
        <f t="shared" si="61"/>
        <v>0</v>
      </c>
      <c r="F391" s="166">
        <f>ROUND(K391*0.83,6)*L391</f>
        <v>0</v>
      </c>
      <c r="G391" s="166">
        <f>ROUND(K391*0.85,6)*L391</f>
        <v>0</v>
      </c>
      <c r="H391" s="166">
        <f>ROUND(K391*0.9,6)*L391</f>
        <v>0</v>
      </c>
      <c r="I391" s="166">
        <f>K391*L391</f>
        <v>0</v>
      </c>
      <c r="J391" s="175" t="s">
        <v>31</v>
      </c>
      <c r="K391" s="176">
        <v>0.51</v>
      </c>
      <c r="L391" s="177"/>
      <c r="M391" s="178" t="s">
        <v>199</v>
      </c>
    </row>
    <row r="392" spans="1:13" s="2" customFormat="1" ht="14.25" customHeight="1" outlineLevel="1" x14ac:dyDescent="0.25">
      <c r="A392" s="162">
        <f t="shared" si="78"/>
        <v>338</v>
      </c>
      <c r="B392" s="494" t="s">
        <v>51</v>
      </c>
      <c r="C392" s="659" t="s">
        <v>60</v>
      </c>
      <c r="D392" s="377" t="s">
        <v>559</v>
      </c>
      <c r="E392" s="166">
        <f t="shared" si="61"/>
        <v>0</v>
      </c>
      <c r="F392" s="166">
        <f>ROUND(K392*0.83,6)*L392</f>
        <v>0</v>
      </c>
      <c r="G392" s="166">
        <f>ROUND(K392*0.85,6)*L392</f>
        <v>0</v>
      </c>
      <c r="H392" s="166">
        <f>ROUND(K392*0.9,6)*L392</f>
        <v>0</v>
      </c>
      <c r="I392" s="166">
        <f>K392*L392</f>
        <v>0</v>
      </c>
      <c r="J392" s="175" t="s">
        <v>31</v>
      </c>
      <c r="K392" s="176">
        <v>0.53</v>
      </c>
      <c r="L392" s="177"/>
      <c r="M392" s="269"/>
    </row>
    <row r="393" spans="1:13" s="2" customFormat="1" ht="14.25" customHeight="1" outlineLevel="1" x14ac:dyDescent="0.25">
      <c r="A393" s="162">
        <f t="shared" si="78"/>
        <v>339</v>
      </c>
      <c r="B393" s="495" t="s">
        <v>12</v>
      </c>
      <c r="C393" s="659" t="s">
        <v>59</v>
      </c>
      <c r="D393" s="377" t="s">
        <v>305</v>
      </c>
      <c r="E393" s="166">
        <f t="shared" si="61"/>
        <v>0</v>
      </c>
      <c r="F393" s="166">
        <f>ROUND(K393*0.83,6)*L393</f>
        <v>0</v>
      </c>
      <c r="G393" s="166">
        <f>ROUND(K393*0.85,6)*L393</f>
        <v>0</v>
      </c>
      <c r="H393" s="166">
        <f>ROUND(K393*0.9,6)*L393</f>
        <v>0</v>
      </c>
      <c r="I393" s="166">
        <f>K393*L393</f>
        <v>0</v>
      </c>
      <c r="J393" s="175" t="s">
        <v>31</v>
      </c>
      <c r="K393" s="176">
        <v>0.51</v>
      </c>
      <c r="L393" s="177"/>
      <c r="M393" s="178" t="s">
        <v>199</v>
      </c>
    </row>
    <row r="394" spans="1:13" s="22" customFormat="1" ht="14.25" customHeight="1" outlineLevel="1" x14ac:dyDescent="0.25">
      <c r="A394" s="162">
        <f t="shared" si="78"/>
        <v>340</v>
      </c>
      <c r="B394" s="494" t="s">
        <v>51</v>
      </c>
      <c r="C394" s="659"/>
      <c r="D394" s="377" t="s">
        <v>11</v>
      </c>
      <c r="E394" s="166">
        <f t="shared" si="61"/>
        <v>0</v>
      </c>
      <c r="F394" s="166">
        <f t="shared" si="57"/>
        <v>0</v>
      </c>
      <c r="G394" s="166">
        <f t="shared" si="58"/>
        <v>0</v>
      </c>
      <c r="H394" s="166">
        <f t="shared" si="59"/>
        <v>0</v>
      </c>
      <c r="I394" s="166">
        <f t="shared" si="60"/>
        <v>0</v>
      </c>
      <c r="J394" s="175" t="s">
        <v>31</v>
      </c>
      <c r="K394" s="176">
        <v>0.47</v>
      </c>
      <c r="L394" s="177"/>
      <c r="M394" s="209"/>
    </row>
    <row r="395" spans="1:13" s="8" customFormat="1" ht="15" customHeight="1" outlineLevel="1" x14ac:dyDescent="0.25">
      <c r="A395" s="162">
        <f t="shared" si="78"/>
        <v>341</v>
      </c>
      <c r="B395" s="496" t="s">
        <v>51</v>
      </c>
      <c r="C395" s="659" t="s">
        <v>59</v>
      </c>
      <c r="D395" s="355" t="s">
        <v>560</v>
      </c>
      <c r="E395" s="166">
        <f t="shared" si="61"/>
        <v>0</v>
      </c>
      <c r="F395" s="167">
        <f t="shared" si="57"/>
        <v>0</v>
      </c>
      <c r="G395" s="167">
        <f t="shared" si="58"/>
        <v>0</v>
      </c>
      <c r="H395" s="167">
        <f t="shared" si="59"/>
        <v>0</v>
      </c>
      <c r="I395" s="167">
        <f t="shared" si="60"/>
        <v>0</v>
      </c>
      <c r="J395" s="168" t="s">
        <v>31</v>
      </c>
      <c r="K395" s="169">
        <v>0.53</v>
      </c>
      <c r="L395" s="170"/>
      <c r="M395" s="231"/>
    </row>
    <row r="396" spans="1:13" s="8" customFormat="1" ht="15" customHeight="1" outlineLevel="1" x14ac:dyDescent="0.25">
      <c r="A396" s="162">
        <f t="shared" si="78"/>
        <v>342</v>
      </c>
      <c r="B396" s="496" t="s">
        <v>51</v>
      </c>
      <c r="C396" s="659" t="s">
        <v>60</v>
      </c>
      <c r="D396" s="355" t="s">
        <v>168</v>
      </c>
      <c r="E396" s="166">
        <f t="shared" si="61"/>
        <v>0</v>
      </c>
      <c r="F396" s="167">
        <f t="shared" si="57"/>
        <v>0</v>
      </c>
      <c r="G396" s="167">
        <f t="shared" si="58"/>
        <v>0</v>
      </c>
      <c r="H396" s="167">
        <f t="shared" si="59"/>
        <v>0</v>
      </c>
      <c r="I396" s="167">
        <f t="shared" si="60"/>
        <v>0</v>
      </c>
      <c r="J396" s="168" t="s">
        <v>31</v>
      </c>
      <c r="K396" s="169">
        <v>0.72</v>
      </c>
      <c r="L396" s="170"/>
      <c r="M396" s="231"/>
    </row>
    <row r="397" spans="1:13" s="8" customFormat="1" ht="15" customHeight="1" outlineLevel="1" x14ac:dyDescent="0.25">
      <c r="A397" s="162">
        <f t="shared" si="78"/>
        <v>343</v>
      </c>
      <c r="B397" s="496" t="s">
        <v>51</v>
      </c>
      <c r="C397" s="659" t="s">
        <v>60</v>
      </c>
      <c r="D397" s="266" t="s">
        <v>477</v>
      </c>
      <c r="E397" s="166">
        <f t="shared" si="61"/>
        <v>0</v>
      </c>
      <c r="F397" s="167">
        <f t="shared" si="57"/>
        <v>0</v>
      </c>
      <c r="G397" s="167">
        <f t="shared" si="58"/>
        <v>0</v>
      </c>
      <c r="H397" s="167">
        <f t="shared" si="59"/>
        <v>0</v>
      </c>
      <c r="I397" s="167">
        <f t="shared" si="60"/>
        <v>0</v>
      </c>
      <c r="J397" s="168" t="s">
        <v>31</v>
      </c>
      <c r="K397" s="169">
        <v>0.53</v>
      </c>
      <c r="L397" s="170"/>
      <c r="M397" s="231"/>
    </row>
    <row r="398" spans="1:13" s="8" customFormat="1" ht="15" customHeight="1" outlineLevel="1" x14ac:dyDescent="0.25">
      <c r="A398" s="162">
        <f t="shared" si="78"/>
        <v>344</v>
      </c>
      <c r="B398" s="497" t="s">
        <v>12</v>
      </c>
      <c r="C398" s="659"/>
      <c r="D398" s="356" t="s">
        <v>140</v>
      </c>
      <c r="E398" s="166">
        <f t="shared" si="61"/>
        <v>0</v>
      </c>
      <c r="F398" s="167">
        <f t="shared" si="57"/>
        <v>0</v>
      </c>
      <c r="G398" s="167">
        <f t="shared" si="58"/>
        <v>0</v>
      </c>
      <c r="H398" s="167">
        <f t="shared" si="59"/>
        <v>0</v>
      </c>
      <c r="I398" s="167">
        <f t="shared" si="60"/>
        <v>0</v>
      </c>
      <c r="J398" s="168" t="s">
        <v>31</v>
      </c>
      <c r="K398" s="169">
        <v>0.43</v>
      </c>
      <c r="L398" s="170"/>
      <c r="M398" s="359"/>
    </row>
    <row r="399" spans="1:13" s="2" customFormat="1" ht="15" customHeight="1" outlineLevel="1" x14ac:dyDescent="0.25">
      <c r="A399" s="185">
        <f t="shared" si="78"/>
        <v>345</v>
      </c>
      <c r="B399" s="445" t="s">
        <v>12</v>
      </c>
      <c r="C399" s="660" t="s">
        <v>59</v>
      </c>
      <c r="D399" s="280" t="s">
        <v>416</v>
      </c>
      <c r="E399" s="189">
        <f t="shared" si="61"/>
        <v>0</v>
      </c>
      <c r="F399" s="190">
        <f t="shared" si="57"/>
        <v>0</v>
      </c>
      <c r="G399" s="190">
        <f t="shared" si="58"/>
        <v>0</v>
      </c>
      <c r="H399" s="190">
        <f t="shared" si="59"/>
        <v>0</v>
      </c>
      <c r="I399" s="190">
        <f t="shared" si="60"/>
        <v>0</v>
      </c>
      <c r="J399" s="191" t="s">
        <v>31</v>
      </c>
      <c r="K399" s="192">
        <v>0.51</v>
      </c>
      <c r="L399" s="193"/>
      <c r="M399" s="281" t="s">
        <v>199</v>
      </c>
    </row>
    <row r="400" spans="1:13" s="2" customFormat="1" ht="15" customHeight="1" outlineLevel="1" x14ac:dyDescent="0.25">
      <c r="A400" s="185">
        <f t="shared" si="78"/>
        <v>346</v>
      </c>
      <c r="B400" s="445" t="s">
        <v>12</v>
      </c>
      <c r="C400" s="660" t="s">
        <v>59</v>
      </c>
      <c r="D400" s="280" t="s">
        <v>358</v>
      </c>
      <c r="E400" s="189">
        <f t="shared" si="61"/>
        <v>0</v>
      </c>
      <c r="F400" s="190">
        <f t="shared" si="57"/>
        <v>0</v>
      </c>
      <c r="G400" s="190">
        <f t="shared" si="58"/>
        <v>0</v>
      </c>
      <c r="H400" s="190">
        <f t="shared" si="59"/>
        <v>0</v>
      </c>
      <c r="I400" s="190">
        <f t="shared" si="60"/>
        <v>0</v>
      </c>
      <c r="J400" s="191" t="s">
        <v>31</v>
      </c>
      <c r="K400" s="192">
        <v>0.51</v>
      </c>
      <c r="L400" s="193"/>
      <c r="M400" s="281" t="s">
        <v>199</v>
      </c>
    </row>
    <row r="401" spans="1:13" s="2" customFormat="1" ht="15" customHeight="1" outlineLevel="1" x14ac:dyDescent="0.25">
      <c r="A401" s="162">
        <f t="shared" si="78"/>
        <v>347</v>
      </c>
      <c r="B401" s="498" t="s">
        <v>12</v>
      </c>
      <c r="C401" s="659" t="s">
        <v>59</v>
      </c>
      <c r="D401" s="266" t="s">
        <v>476</v>
      </c>
      <c r="E401" s="166">
        <f t="shared" si="61"/>
        <v>0</v>
      </c>
      <c r="F401" s="167">
        <f t="shared" si="57"/>
        <v>0</v>
      </c>
      <c r="G401" s="167">
        <f t="shared" si="58"/>
        <v>0</v>
      </c>
      <c r="H401" s="167">
        <f t="shared" si="59"/>
        <v>0</v>
      </c>
      <c r="I401" s="167">
        <f t="shared" si="60"/>
        <v>0</v>
      </c>
      <c r="J401" s="243" t="s">
        <v>31</v>
      </c>
      <c r="K401" s="169">
        <v>0.41</v>
      </c>
      <c r="L401" s="170"/>
      <c r="M401" s="270"/>
    </row>
    <row r="402" spans="1:13" s="2" customFormat="1" ht="15" customHeight="1" outlineLevel="1" x14ac:dyDescent="0.25">
      <c r="A402" s="162">
        <f t="shared" si="78"/>
        <v>348</v>
      </c>
      <c r="B402" s="498" t="s">
        <v>12</v>
      </c>
      <c r="C402" s="659" t="s">
        <v>59</v>
      </c>
      <c r="D402" s="266" t="s">
        <v>561</v>
      </c>
      <c r="E402" s="166">
        <f t="shared" si="61"/>
        <v>0</v>
      </c>
      <c r="F402" s="167">
        <f t="shared" si="57"/>
        <v>0</v>
      </c>
      <c r="G402" s="167">
        <f t="shared" si="58"/>
        <v>0</v>
      </c>
      <c r="H402" s="167">
        <f t="shared" si="59"/>
        <v>0</v>
      </c>
      <c r="I402" s="167">
        <f t="shared" si="60"/>
        <v>0</v>
      </c>
      <c r="J402" s="243" t="s">
        <v>31</v>
      </c>
      <c r="K402" s="169">
        <v>0.51</v>
      </c>
      <c r="L402" s="170"/>
      <c r="M402" s="270"/>
    </row>
    <row r="403" spans="1:13" s="2" customFormat="1" ht="15" customHeight="1" outlineLevel="1" x14ac:dyDescent="0.25">
      <c r="A403" s="162">
        <f t="shared" si="78"/>
        <v>349</v>
      </c>
      <c r="B403" s="498" t="s">
        <v>12</v>
      </c>
      <c r="C403" s="659" t="s">
        <v>58</v>
      </c>
      <c r="D403" s="355" t="s">
        <v>311</v>
      </c>
      <c r="E403" s="166">
        <f t="shared" si="61"/>
        <v>0</v>
      </c>
      <c r="F403" s="167">
        <f t="shared" si="57"/>
        <v>0</v>
      </c>
      <c r="G403" s="167">
        <f t="shared" si="58"/>
        <v>0</v>
      </c>
      <c r="H403" s="167">
        <f t="shared" si="59"/>
        <v>0</v>
      </c>
      <c r="I403" s="167">
        <f t="shared" si="60"/>
        <v>0</v>
      </c>
      <c r="J403" s="243" t="s">
        <v>31</v>
      </c>
      <c r="K403" s="169">
        <v>0.53</v>
      </c>
      <c r="L403" s="170"/>
      <c r="M403" s="231"/>
    </row>
    <row r="404" spans="1:13" s="2" customFormat="1" ht="15" customHeight="1" x14ac:dyDescent="0.25">
      <c r="A404" s="162">
        <f t="shared" si="78"/>
        <v>350</v>
      </c>
      <c r="B404" s="498" t="s">
        <v>12</v>
      </c>
      <c r="C404" s="659"/>
      <c r="D404" s="211" t="s">
        <v>306</v>
      </c>
      <c r="E404" s="166">
        <f t="shared" si="61"/>
        <v>0</v>
      </c>
      <c r="F404" s="167">
        <f t="shared" si="57"/>
        <v>0</v>
      </c>
      <c r="G404" s="167">
        <f t="shared" si="58"/>
        <v>0</v>
      </c>
      <c r="H404" s="167">
        <f t="shared" si="59"/>
        <v>0</v>
      </c>
      <c r="I404" s="167">
        <f t="shared" si="60"/>
        <v>0</v>
      </c>
      <c r="J404" s="168" t="s">
        <v>31</v>
      </c>
      <c r="K404" s="169">
        <v>0.53</v>
      </c>
      <c r="L404" s="170"/>
      <c r="M404" s="231"/>
    </row>
    <row r="405" spans="1:13" s="2" customFormat="1" ht="15" customHeight="1" x14ac:dyDescent="0.25">
      <c r="A405" s="162">
        <f t="shared" si="78"/>
        <v>351</v>
      </c>
      <c r="B405" s="498" t="s">
        <v>12</v>
      </c>
      <c r="C405" s="659"/>
      <c r="D405" s="211" t="s">
        <v>307</v>
      </c>
      <c r="E405" s="166">
        <f t="shared" si="61"/>
        <v>0</v>
      </c>
      <c r="F405" s="167">
        <f t="shared" si="57"/>
        <v>0</v>
      </c>
      <c r="G405" s="167">
        <f t="shared" si="58"/>
        <v>0</v>
      </c>
      <c r="H405" s="167">
        <f t="shared" si="59"/>
        <v>0</v>
      </c>
      <c r="I405" s="167">
        <f t="shared" si="60"/>
        <v>0</v>
      </c>
      <c r="J405" s="168" t="s">
        <v>31</v>
      </c>
      <c r="K405" s="169">
        <v>0.43</v>
      </c>
      <c r="L405" s="170"/>
      <c r="M405" s="262" t="s">
        <v>199</v>
      </c>
    </row>
    <row r="406" spans="1:13" s="2" customFormat="1" ht="15" customHeight="1" x14ac:dyDescent="0.25">
      <c r="A406" s="162">
        <f t="shared" si="78"/>
        <v>352</v>
      </c>
      <c r="B406" s="498" t="s">
        <v>12</v>
      </c>
      <c r="C406" s="661"/>
      <c r="D406" s="211" t="s">
        <v>308</v>
      </c>
      <c r="E406" s="166">
        <f t="shared" si="61"/>
        <v>0</v>
      </c>
      <c r="F406" s="167">
        <f t="shared" si="57"/>
        <v>0</v>
      </c>
      <c r="G406" s="167">
        <f t="shared" si="58"/>
        <v>0</v>
      </c>
      <c r="H406" s="167">
        <f t="shared" si="59"/>
        <v>0</v>
      </c>
      <c r="I406" s="167">
        <f t="shared" si="60"/>
        <v>0</v>
      </c>
      <c r="J406" s="214" t="s">
        <v>31</v>
      </c>
      <c r="K406" s="215">
        <v>0.43</v>
      </c>
      <c r="L406" s="170"/>
      <c r="M406" s="262" t="s">
        <v>199</v>
      </c>
    </row>
    <row r="407" spans="1:13" s="2" customFormat="1" ht="15" customHeight="1" outlineLevel="1" x14ac:dyDescent="0.25">
      <c r="A407" s="162">
        <f t="shared" si="78"/>
        <v>353</v>
      </c>
      <c r="B407" s="498" t="s">
        <v>12</v>
      </c>
      <c r="C407" s="661" t="s">
        <v>59</v>
      </c>
      <c r="D407" s="705" t="s">
        <v>601</v>
      </c>
      <c r="E407" s="167">
        <f t="shared" si="61"/>
        <v>0</v>
      </c>
      <c r="F407" s="167">
        <f t="shared" si="57"/>
        <v>0</v>
      </c>
      <c r="G407" s="167">
        <f t="shared" si="58"/>
        <v>0</v>
      </c>
      <c r="H407" s="167">
        <f t="shared" si="59"/>
        <v>0</v>
      </c>
      <c r="I407" s="167">
        <f t="shared" si="60"/>
        <v>0</v>
      </c>
      <c r="J407" s="214" t="s">
        <v>31</v>
      </c>
      <c r="K407" s="215">
        <v>0.43</v>
      </c>
      <c r="L407" s="170"/>
      <c r="M407" s="262" t="s">
        <v>199</v>
      </c>
    </row>
    <row r="408" spans="1:13" s="2" customFormat="1" ht="15" customHeight="1" outlineLevel="1" x14ac:dyDescent="0.25">
      <c r="A408" s="162">
        <f t="shared" si="78"/>
        <v>354</v>
      </c>
      <c r="B408" s="498" t="s">
        <v>12</v>
      </c>
      <c r="C408" s="661" t="s">
        <v>59</v>
      </c>
      <c r="D408" s="499" t="s">
        <v>562</v>
      </c>
      <c r="E408" s="167">
        <f t="shared" si="61"/>
        <v>0</v>
      </c>
      <c r="F408" s="167">
        <f t="shared" si="57"/>
        <v>0</v>
      </c>
      <c r="G408" s="167">
        <f t="shared" si="58"/>
        <v>0</v>
      </c>
      <c r="H408" s="167">
        <f t="shared" si="59"/>
        <v>0</v>
      </c>
      <c r="I408" s="167">
        <f t="shared" si="60"/>
        <v>0</v>
      </c>
      <c r="J408" s="214" t="s">
        <v>31</v>
      </c>
      <c r="K408" s="215">
        <v>0.55000000000000004</v>
      </c>
      <c r="L408" s="170"/>
      <c r="M408" s="262" t="s">
        <v>199</v>
      </c>
    </row>
    <row r="409" spans="1:13" s="2" customFormat="1" ht="15" customHeight="1" outlineLevel="1" x14ac:dyDescent="0.25">
      <c r="A409" s="162">
        <f t="shared" si="78"/>
        <v>355</v>
      </c>
      <c r="B409" s="498" t="s">
        <v>12</v>
      </c>
      <c r="C409" s="661"/>
      <c r="D409" s="499" t="s">
        <v>314</v>
      </c>
      <c r="E409" s="167">
        <f t="shared" si="61"/>
        <v>0</v>
      </c>
      <c r="F409" s="167">
        <f t="shared" si="57"/>
        <v>0</v>
      </c>
      <c r="G409" s="167">
        <f t="shared" si="58"/>
        <v>0</v>
      </c>
      <c r="H409" s="167">
        <f t="shared" si="59"/>
        <v>0</v>
      </c>
      <c r="I409" s="167">
        <f t="shared" si="60"/>
        <v>0</v>
      </c>
      <c r="J409" s="214" t="s">
        <v>31</v>
      </c>
      <c r="K409" s="215">
        <v>0.53</v>
      </c>
      <c r="L409" s="170"/>
      <c r="M409" s="262" t="s">
        <v>199</v>
      </c>
    </row>
    <row r="410" spans="1:13" s="2" customFormat="1" ht="15" customHeight="1" outlineLevel="1" x14ac:dyDescent="0.25">
      <c r="A410" s="493">
        <f t="shared" si="78"/>
        <v>356</v>
      </c>
      <c r="B410" s="706" t="s">
        <v>12</v>
      </c>
      <c r="C410" s="707" t="s">
        <v>61</v>
      </c>
      <c r="D410" s="708" t="s">
        <v>603</v>
      </c>
      <c r="E410" s="48">
        <f t="shared" si="61"/>
        <v>0</v>
      </c>
      <c r="F410" s="48">
        <f t="shared" si="57"/>
        <v>0</v>
      </c>
      <c r="G410" s="48">
        <f t="shared" si="58"/>
        <v>0</v>
      </c>
      <c r="H410" s="48">
        <f t="shared" si="59"/>
        <v>0</v>
      </c>
      <c r="I410" s="48">
        <f t="shared" si="60"/>
        <v>0</v>
      </c>
      <c r="J410" s="518" t="s">
        <v>31</v>
      </c>
      <c r="K410" s="519">
        <v>0.88</v>
      </c>
      <c r="L410" s="505"/>
      <c r="M410" s="508" t="s">
        <v>199</v>
      </c>
    </row>
    <row r="411" spans="1:13" s="2" customFormat="1" ht="15" customHeight="1" outlineLevel="1" x14ac:dyDescent="0.25">
      <c r="A411" s="493">
        <f t="shared" si="78"/>
        <v>357</v>
      </c>
      <c r="B411" s="706" t="s">
        <v>12</v>
      </c>
      <c r="C411" s="707"/>
      <c r="D411" s="708" t="s">
        <v>604</v>
      </c>
      <c r="E411" s="48">
        <f t="shared" si="61"/>
        <v>0</v>
      </c>
      <c r="F411" s="48">
        <f t="shared" si="57"/>
        <v>0</v>
      </c>
      <c r="G411" s="48">
        <f t="shared" si="58"/>
        <v>0</v>
      </c>
      <c r="H411" s="48">
        <f t="shared" si="59"/>
        <v>0</v>
      </c>
      <c r="I411" s="48">
        <f t="shared" si="60"/>
        <v>0</v>
      </c>
      <c r="J411" s="518" t="s">
        <v>31</v>
      </c>
      <c r="K411" s="519">
        <v>0.51</v>
      </c>
      <c r="L411" s="505"/>
      <c r="M411" s="508" t="s">
        <v>199</v>
      </c>
    </row>
    <row r="412" spans="1:13" s="2" customFormat="1" ht="15" customHeight="1" outlineLevel="1" x14ac:dyDescent="0.25">
      <c r="A412" s="493">
        <f t="shared" si="78"/>
        <v>358</v>
      </c>
      <c r="B412" s="706" t="s">
        <v>12</v>
      </c>
      <c r="C412" s="707" t="s">
        <v>59</v>
      </c>
      <c r="D412" s="708" t="s">
        <v>605</v>
      </c>
      <c r="E412" s="48">
        <f t="shared" si="61"/>
        <v>0</v>
      </c>
      <c r="F412" s="48">
        <f t="shared" si="57"/>
        <v>0</v>
      </c>
      <c r="G412" s="48">
        <f t="shared" si="58"/>
        <v>0</v>
      </c>
      <c r="H412" s="48">
        <f t="shared" si="59"/>
        <v>0</v>
      </c>
      <c r="I412" s="48">
        <f t="shared" si="60"/>
        <v>0</v>
      </c>
      <c r="J412" s="518" t="s">
        <v>31</v>
      </c>
      <c r="K412" s="519">
        <v>0.51</v>
      </c>
      <c r="L412" s="505"/>
      <c r="M412" s="508" t="s">
        <v>199</v>
      </c>
    </row>
    <row r="413" spans="1:13" s="2" customFormat="1" ht="15" customHeight="1" outlineLevel="1" thickBot="1" x14ac:dyDescent="0.3">
      <c r="A413" s="493">
        <f t="shared" si="78"/>
        <v>359</v>
      </c>
      <c r="B413" s="706" t="s">
        <v>12</v>
      </c>
      <c r="C413" s="707"/>
      <c r="D413" s="708" t="s">
        <v>606</v>
      </c>
      <c r="E413" s="561">
        <f t="shared" si="61"/>
        <v>0</v>
      </c>
      <c r="F413" s="48">
        <f t="shared" si="57"/>
        <v>0</v>
      </c>
      <c r="G413" s="48">
        <f t="shared" si="58"/>
        <v>0</v>
      </c>
      <c r="H413" s="48">
        <f t="shared" si="59"/>
        <v>0</v>
      </c>
      <c r="I413" s="48">
        <f t="shared" si="60"/>
        <v>0</v>
      </c>
      <c r="J413" s="518" t="s">
        <v>31</v>
      </c>
      <c r="K413" s="519">
        <v>0.51</v>
      </c>
      <c r="L413" s="709"/>
      <c r="M413" s="508" t="s">
        <v>199</v>
      </c>
    </row>
    <row r="414" spans="1:13" s="3" customFormat="1" ht="15" customHeight="1" outlineLevel="1" thickBot="1" x14ac:dyDescent="0.3">
      <c r="A414" s="15"/>
      <c r="B414" s="72"/>
      <c r="C414" s="44"/>
      <c r="D414" s="710" t="s">
        <v>21</v>
      </c>
      <c r="E414" s="149"/>
      <c r="F414" s="63"/>
      <c r="G414" s="63"/>
      <c r="H414" s="63"/>
      <c r="I414" s="63"/>
      <c r="J414" s="58"/>
      <c r="K414" s="59"/>
      <c r="L414" s="81"/>
      <c r="M414" s="92"/>
    </row>
    <row r="415" spans="1:13" s="3" customFormat="1" ht="15" customHeight="1" outlineLevel="1" x14ac:dyDescent="0.25">
      <c r="A415" s="493">
        <f>A413+1</f>
        <v>360</v>
      </c>
      <c r="B415" s="500" t="s">
        <v>12</v>
      </c>
      <c r="C415" s="501" t="s">
        <v>58</v>
      </c>
      <c r="D415" s="502" t="s">
        <v>478</v>
      </c>
      <c r="E415" s="65">
        <f t="shared" si="61"/>
        <v>0</v>
      </c>
      <c r="F415" s="48">
        <f t="shared" si="57"/>
        <v>0</v>
      </c>
      <c r="G415" s="48">
        <f t="shared" si="58"/>
        <v>0</v>
      </c>
      <c r="H415" s="48">
        <f t="shared" si="59"/>
        <v>0</v>
      </c>
      <c r="I415" s="48">
        <f t="shared" si="60"/>
        <v>0</v>
      </c>
      <c r="J415" s="503" t="s">
        <v>31</v>
      </c>
      <c r="K415" s="504">
        <v>0.62</v>
      </c>
      <c r="L415" s="505"/>
      <c r="M415" s="506"/>
    </row>
    <row r="416" spans="1:13" s="3" customFormat="1" ht="15" customHeight="1" outlineLevel="1" x14ac:dyDescent="0.25">
      <c r="A416" s="493">
        <f t="shared" ref="A416:A433" si="79">A415+1</f>
        <v>361</v>
      </c>
      <c r="B416" s="500" t="s">
        <v>12</v>
      </c>
      <c r="C416" s="501" t="s">
        <v>58</v>
      </c>
      <c r="D416" s="507" t="s">
        <v>310</v>
      </c>
      <c r="E416" s="65">
        <f t="shared" si="61"/>
        <v>0</v>
      </c>
      <c r="F416" s="48">
        <f t="shared" si="57"/>
        <v>0</v>
      </c>
      <c r="G416" s="48">
        <f t="shared" si="58"/>
        <v>0</v>
      </c>
      <c r="H416" s="48">
        <f t="shared" si="59"/>
        <v>0</v>
      </c>
      <c r="I416" s="48">
        <f t="shared" si="60"/>
        <v>0</v>
      </c>
      <c r="J416" s="503" t="s">
        <v>31</v>
      </c>
      <c r="K416" s="504">
        <v>0.53</v>
      </c>
      <c r="L416" s="505"/>
      <c r="M416" s="508" t="s">
        <v>199</v>
      </c>
    </row>
    <row r="417" spans="1:13" s="3" customFormat="1" ht="15" customHeight="1" outlineLevel="1" x14ac:dyDescent="0.25">
      <c r="A417" s="493">
        <f t="shared" si="79"/>
        <v>362</v>
      </c>
      <c r="B417" s="500" t="s">
        <v>12</v>
      </c>
      <c r="C417" s="662" t="s">
        <v>63</v>
      </c>
      <c r="D417" s="686" t="s">
        <v>564</v>
      </c>
      <c r="E417" s="65">
        <f t="shared" si="61"/>
        <v>0</v>
      </c>
      <c r="F417" s="48">
        <f t="shared" si="57"/>
        <v>0</v>
      </c>
      <c r="G417" s="48">
        <f t="shared" si="58"/>
        <v>0</v>
      </c>
      <c r="H417" s="48">
        <f t="shared" si="59"/>
        <v>0</v>
      </c>
      <c r="I417" s="48">
        <f t="shared" si="60"/>
        <v>0</v>
      </c>
      <c r="J417" s="503" t="s">
        <v>31</v>
      </c>
      <c r="K417" s="504">
        <v>0.47</v>
      </c>
      <c r="L417" s="505"/>
      <c r="M417" s="508" t="s">
        <v>199</v>
      </c>
    </row>
    <row r="418" spans="1:13" s="2" customFormat="1" ht="15" customHeight="1" outlineLevel="1" x14ac:dyDescent="0.25">
      <c r="A418" s="493">
        <f t="shared" si="79"/>
        <v>363</v>
      </c>
      <c r="B418" s="500" t="s">
        <v>12</v>
      </c>
      <c r="C418" s="662" t="s">
        <v>63</v>
      </c>
      <c r="D418" s="507" t="s">
        <v>313</v>
      </c>
      <c r="E418" s="65">
        <f t="shared" si="61"/>
        <v>0</v>
      </c>
      <c r="F418" s="48">
        <f t="shared" si="57"/>
        <v>0</v>
      </c>
      <c r="G418" s="48">
        <f t="shared" si="58"/>
        <v>0</v>
      </c>
      <c r="H418" s="48">
        <f t="shared" si="59"/>
        <v>0</v>
      </c>
      <c r="I418" s="48">
        <f t="shared" si="60"/>
        <v>0</v>
      </c>
      <c r="J418" s="503" t="s">
        <v>31</v>
      </c>
      <c r="K418" s="504">
        <v>0.62</v>
      </c>
      <c r="L418" s="505"/>
      <c r="M418" s="508" t="s">
        <v>199</v>
      </c>
    </row>
    <row r="419" spans="1:13" s="2" customFormat="1" ht="15" customHeight="1" outlineLevel="1" x14ac:dyDescent="0.25">
      <c r="A419" s="493">
        <f t="shared" si="79"/>
        <v>364</v>
      </c>
      <c r="B419" s="500" t="s">
        <v>12</v>
      </c>
      <c r="C419" s="662" t="s">
        <v>63</v>
      </c>
      <c r="D419" s="507" t="s">
        <v>309</v>
      </c>
      <c r="E419" s="65">
        <f t="shared" si="61"/>
        <v>0</v>
      </c>
      <c r="F419" s="48">
        <f t="shared" si="57"/>
        <v>0</v>
      </c>
      <c r="G419" s="48">
        <f t="shared" si="58"/>
        <v>0</v>
      </c>
      <c r="H419" s="48">
        <f t="shared" si="59"/>
        <v>0</v>
      </c>
      <c r="I419" s="48">
        <f t="shared" si="60"/>
        <v>0</v>
      </c>
      <c r="J419" s="503" t="s">
        <v>31</v>
      </c>
      <c r="K419" s="504">
        <v>0.41</v>
      </c>
      <c r="L419" s="505"/>
      <c r="M419" s="506"/>
    </row>
    <row r="420" spans="1:13" s="2" customFormat="1" ht="15" customHeight="1" outlineLevel="1" x14ac:dyDescent="0.25">
      <c r="A420" s="493">
        <f t="shared" si="79"/>
        <v>365</v>
      </c>
      <c r="B420" s="509" t="s">
        <v>51</v>
      </c>
      <c r="C420" s="662" t="s">
        <v>63</v>
      </c>
      <c r="D420" s="507" t="s">
        <v>563</v>
      </c>
      <c r="E420" s="65">
        <f t="shared" si="61"/>
        <v>0</v>
      </c>
      <c r="F420" s="48">
        <f t="shared" si="57"/>
        <v>0</v>
      </c>
      <c r="G420" s="48">
        <f t="shared" si="58"/>
        <v>0</v>
      </c>
      <c r="H420" s="48">
        <f t="shared" si="59"/>
        <v>0</v>
      </c>
      <c r="I420" s="48">
        <f t="shared" si="60"/>
        <v>0</v>
      </c>
      <c r="J420" s="20" t="s">
        <v>31</v>
      </c>
      <c r="K420" s="504">
        <v>0.47</v>
      </c>
      <c r="L420" s="505"/>
      <c r="M420" s="506"/>
    </row>
    <row r="421" spans="1:13" s="2" customFormat="1" ht="15" customHeight="1" outlineLevel="1" x14ac:dyDescent="0.25">
      <c r="A421" s="493">
        <f t="shared" si="79"/>
        <v>366</v>
      </c>
      <c r="B421" s="685" t="s">
        <v>12</v>
      </c>
      <c r="C421" s="662" t="s">
        <v>58</v>
      </c>
      <c r="D421" s="510" t="s">
        <v>90</v>
      </c>
      <c r="E421" s="65">
        <f t="shared" si="61"/>
        <v>0</v>
      </c>
      <c r="F421" s="48">
        <f t="shared" si="57"/>
        <v>0</v>
      </c>
      <c r="G421" s="48">
        <f t="shared" si="58"/>
        <v>0</v>
      </c>
      <c r="H421" s="48">
        <f t="shared" si="59"/>
        <v>0</v>
      </c>
      <c r="I421" s="48">
        <f t="shared" si="60"/>
        <v>0</v>
      </c>
      <c r="J421" s="20" t="s">
        <v>31</v>
      </c>
      <c r="K421" s="504">
        <v>0.62</v>
      </c>
      <c r="L421" s="505"/>
      <c r="M421" s="506"/>
    </row>
    <row r="422" spans="1:13" s="2" customFormat="1" ht="15" customHeight="1" outlineLevel="1" x14ac:dyDescent="0.25">
      <c r="A422" s="493">
        <f t="shared" si="79"/>
        <v>367</v>
      </c>
      <c r="B422" s="509" t="s">
        <v>51</v>
      </c>
      <c r="C422" s="662" t="s">
        <v>63</v>
      </c>
      <c r="D422" s="502" t="s">
        <v>176</v>
      </c>
      <c r="E422" s="65">
        <f t="shared" si="61"/>
        <v>0</v>
      </c>
      <c r="F422" s="48">
        <f t="shared" si="57"/>
        <v>0</v>
      </c>
      <c r="G422" s="48">
        <f t="shared" si="58"/>
        <v>0</v>
      </c>
      <c r="H422" s="48">
        <f t="shared" si="59"/>
        <v>0</v>
      </c>
      <c r="I422" s="48">
        <f t="shared" si="60"/>
        <v>0</v>
      </c>
      <c r="J422" s="20" t="s">
        <v>31</v>
      </c>
      <c r="K422" s="504">
        <v>0.65</v>
      </c>
      <c r="L422" s="505"/>
      <c r="M422" s="506"/>
    </row>
    <row r="423" spans="1:13" s="2" customFormat="1" ht="15" customHeight="1" outlineLevel="1" x14ac:dyDescent="0.25">
      <c r="A423" s="493">
        <f t="shared" si="79"/>
        <v>368</v>
      </c>
      <c r="B423" s="509" t="s">
        <v>51</v>
      </c>
      <c r="C423" s="662" t="s">
        <v>141</v>
      </c>
      <c r="D423" s="502" t="s">
        <v>177</v>
      </c>
      <c r="E423" s="65">
        <f t="shared" si="61"/>
        <v>0</v>
      </c>
      <c r="F423" s="48">
        <f t="shared" si="57"/>
        <v>0</v>
      </c>
      <c r="G423" s="48">
        <f t="shared" si="58"/>
        <v>0</v>
      </c>
      <c r="H423" s="48">
        <f t="shared" si="59"/>
        <v>0</v>
      </c>
      <c r="I423" s="48">
        <f t="shared" si="60"/>
        <v>0</v>
      </c>
      <c r="J423" s="20" t="s">
        <v>31</v>
      </c>
      <c r="K423" s="504">
        <v>0.65</v>
      </c>
      <c r="L423" s="505"/>
      <c r="M423" s="506"/>
    </row>
    <row r="424" spans="1:13" s="2" customFormat="1" ht="15" customHeight="1" outlineLevel="1" x14ac:dyDescent="0.25">
      <c r="A424" s="493">
        <f>A423+1</f>
        <v>369</v>
      </c>
      <c r="B424" s="511" t="s">
        <v>12</v>
      </c>
      <c r="C424" s="663" t="s">
        <v>58</v>
      </c>
      <c r="D424" s="502" t="s">
        <v>566</v>
      </c>
      <c r="E424" s="65">
        <f t="shared" si="61"/>
        <v>0</v>
      </c>
      <c r="F424" s="48">
        <f t="shared" si="57"/>
        <v>0</v>
      </c>
      <c r="G424" s="48">
        <f t="shared" si="58"/>
        <v>0</v>
      </c>
      <c r="H424" s="48">
        <f t="shared" si="59"/>
        <v>0</v>
      </c>
      <c r="I424" s="48">
        <f t="shared" si="60"/>
        <v>0</v>
      </c>
      <c r="J424" s="20" t="s">
        <v>31</v>
      </c>
      <c r="K424" s="504">
        <v>0.62</v>
      </c>
      <c r="L424" s="505"/>
      <c r="M424" s="512"/>
    </row>
    <row r="425" spans="1:13" s="2" customFormat="1" ht="15.75" outlineLevel="1" x14ac:dyDescent="0.25">
      <c r="A425" s="493">
        <f t="shared" si="79"/>
        <v>370</v>
      </c>
      <c r="B425" s="509" t="s">
        <v>51</v>
      </c>
      <c r="C425" s="662" t="s">
        <v>63</v>
      </c>
      <c r="D425" s="513" t="s">
        <v>565</v>
      </c>
      <c r="E425" s="65">
        <f t="shared" ref="E425:E533" si="80">ROUND(K425*0.8,6)*L425</f>
        <v>0</v>
      </c>
      <c r="F425" s="48">
        <f t="shared" si="57"/>
        <v>0</v>
      </c>
      <c r="G425" s="48">
        <f t="shared" si="58"/>
        <v>0</v>
      </c>
      <c r="H425" s="48">
        <f t="shared" si="59"/>
        <v>0</v>
      </c>
      <c r="I425" s="48">
        <f t="shared" si="60"/>
        <v>0</v>
      </c>
      <c r="J425" s="20" t="s">
        <v>31</v>
      </c>
      <c r="K425" s="504">
        <v>0.47</v>
      </c>
      <c r="L425" s="505"/>
      <c r="M425" s="506"/>
    </row>
    <row r="426" spans="1:13" s="2" customFormat="1" ht="15.75" outlineLevel="1" x14ac:dyDescent="0.25">
      <c r="A426" s="493">
        <f t="shared" si="79"/>
        <v>371</v>
      </c>
      <c r="B426" s="511" t="s">
        <v>12</v>
      </c>
      <c r="C426" s="662" t="s">
        <v>63</v>
      </c>
      <c r="D426" s="513" t="s">
        <v>567</v>
      </c>
      <c r="E426" s="65">
        <f t="shared" si="80"/>
        <v>0</v>
      </c>
      <c r="F426" s="48">
        <f t="shared" si="57"/>
        <v>0</v>
      </c>
      <c r="G426" s="48">
        <f t="shared" si="58"/>
        <v>0</v>
      </c>
      <c r="H426" s="48">
        <f t="shared" si="59"/>
        <v>0</v>
      </c>
      <c r="I426" s="48">
        <f t="shared" si="60"/>
        <v>0</v>
      </c>
      <c r="J426" s="20" t="s">
        <v>31</v>
      </c>
      <c r="K426" s="504">
        <v>0.62</v>
      </c>
      <c r="L426" s="505"/>
      <c r="M426" s="687" t="s">
        <v>199</v>
      </c>
    </row>
    <row r="427" spans="1:13" s="7" customFormat="1" ht="15.75" outlineLevel="1" x14ac:dyDescent="0.25">
      <c r="A427" s="493">
        <f t="shared" si="79"/>
        <v>372</v>
      </c>
      <c r="B427" s="509" t="s">
        <v>51</v>
      </c>
      <c r="C427" s="662" t="s">
        <v>392</v>
      </c>
      <c r="D427" s="513" t="s">
        <v>91</v>
      </c>
      <c r="E427" s="65">
        <f t="shared" si="80"/>
        <v>0</v>
      </c>
      <c r="F427" s="48">
        <f t="shared" si="57"/>
        <v>0</v>
      </c>
      <c r="G427" s="48">
        <f t="shared" si="58"/>
        <v>0</v>
      </c>
      <c r="H427" s="48">
        <f t="shared" si="59"/>
        <v>0</v>
      </c>
      <c r="I427" s="48">
        <f t="shared" si="60"/>
        <v>0</v>
      </c>
      <c r="J427" s="20" t="s">
        <v>31</v>
      </c>
      <c r="K427" s="504">
        <v>0.51</v>
      </c>
      <c r="L427" s="505"/>
      <c r="M427" s="506"/>
    </row>
    <row r="428" spans="1:13" s="7" customFormat="1" ht="15.75" outlineLevel="1" x14ac:dyDescent="0.25">
      <c r="A428" s="493">
        <f t="shared" si="79"/>
        <v>373</v>
      </c>
      <c r="B428" s="500" t="s">
        <v>12</v>
      </c>
      <c r="C428" s="662" t="s">
        <v>63</v>
      </c>
      <c r="D428" s="513" t="s">
        <v>568</v>
      </c>
      <c r="E428" s="65">
        <f t="shared" si="80"/>
        <v>0</v>
      </c>
      <c r="F428" s="48">
        <f t="shared" si="57"/>
        <v>0</v>
      </c>
      <c r="G428" s="48">
        <f t="shared" si="58"/>
        <v>0</v>
      </c>
      <c r="H428" s="48">
        <f t="shared" si="59"/>
        <v>0</v>
      </c>
      <c r="I428" s="48">
        <f t="shared" si="60"/>
        <v>0</v>
      </c>
      <c r="J428" s="20" t="s">
        <v>31</v>
      </c>
      <c r="K428" s="504">
        <v>0.53</v>
      </c>
      <c r="L428" s="505"/>
      <c r="M428" s="508" t="s">
        <v>199</v>
      </c>
    </row>
    <row r="429" spans="1:13" s="4" customFormat="1" ht="12.75" customHeight="1" outlineLevel="1" x14ac:dyDescent="0.25">
      <c r="A429" s="493">
        <f t="shared" si="79"/>
        <v>374</v>
      </c>
      <c r="B429" s="500" t="s">
        <v>12</v>
      </c>
      <c r="C429" s="662" t="s">
        <v>61</v>
      </c>
      <c r="D429" s="513" t="s">
        <v>92</v>
      </c>
      <c r="E429" s="65">
        <f t="shared" si="80"/>
        <v>0</v>
      </c>
      <c r="F429" s="48">
        <f t="shared" si="57"/>
        <v>0</v>
      </c>
      <c r="G429" s="48">
        <f t="shared" si="58"/>
        <v>0</v>
      </c>
      <c r="H429" s="48">
        <f t="shared" si="59"/>
        <v>0</v>
      </c>
      <c r="I429" s="48">
        <f t="shared" si="60"/>
        <v>0</v>
      </c>
      <c r="J429" s="20" t="s">
        <v>31</v>
      </c>
      <c r="K429" s="504">
        <v>0.54</v>
      </c>
      <c r="L429" s="505"/>
      <c r="M429" s="506"/>
    </row>
    <row r="430" spans="1:13" s="4" customFormat="1" ht="12.75" customHeight="1" outlineLevel="1" x14ac:dyDescent="0.25">
      <c r="A430" s="493">
        <f t="shared" si="79"/>
        <v>375</v>
      </c>
      <c r="B430" s="500" t="s">
        <v>12</v>
      </c>
      <c r="C430" s="662" t="s">
        <v>63</v>
      </c>
      <c r="D430" s="39" t="s">
        <v>569</v>
      </c>
      <c r="E430" s="65">
        <f t="shared" si="80"/>
        <v>0</v>
      </c>
      <c r="F430" s="48">
        <f t="shared" si="57"/>
        <v>0</v>
      </c>
      <c r="G430" s="48">
        <f t="shared" si="58"/>
        <v>0</v>
      </c>
      <c r="H430" s="48">
        <f t="shared" si="59"/>
        <v>0</v>
      </c>
      <c r="I430" s="48">
        <f t="shared" si="60"/>
        <v>0</v>
      </c>
      <c r="J430" s="20" t="s">
        <v>31</v>
      </c>
      <c r="K430" s="504">
        <v>0.51</v>
      </c>
      <c r="L430" s="505"/>
      <c r="M430" s="508" t="s">
        <v>199</v>
      </c>
    </row>
    <row r="431" spans="1:13" s="4" customFormat="1" ht="15.75" customHeight="1" outlineLevel="1" x14ac:dyDescent="0.25">
      <c r="A431" s="493">
        <f t="shared" si="79"/>
        <v>376</v>
      </c>
      <c r="B431" s="500" t="s">
        <v>12</v>
      </c>
      <c r="C431" s="664" t="s">
        <v>58</v>
      </c>
      <c r="D431" s="514" t="s">
        <v>570</v>
      </c>
      <c r="E431" s="65">
        <f t="shared" si="80"/>
        <v>0</v>
      </c>
      <c r="F431" s="48">
        <f t="shared" si="57"/>
        <v>0</v>
      </c>
      <c r="G431" s="48">
        <f t="shared" si="58"/>
        <v>0</v>
      </c>
      <c r="H431" s="48">
        <f t="shared" si="59"/>
        <v>0</v>
      </c>
      <c r="I431" s="48">
        <f t="shared" si="60"/>
        <v>0</v>
      </c>
      <c r="J431" s="20" t="s">
        <v>31</v>
      </c>
      <c r="K431" s="504">
        <v>0.62</v>
      </c>
      <c r="L431" s="505"/>
      <c r="M431" s="506"/>
    </row>
    <row r="432" spans="1:13" s="2" customFormat="1" ht="13.5" customHeight="1" outlineLevel="1" x14ac:dyDescent="0.25">
      <c r="A432" s="493">
        <f t="shared" si="79"/>
        <v>377</v>
      </c>
      <c r="B432" s="515" t="s">
        <v>12</v>
      </c>
      <c r="C432" s="665" t="s">
        <v>58</v>
      </c>
      <c r="D432" s="516" t="s">
        <v>120</v>
      </c>
      <c r="E432" s="65">
        <f t="shared" si="80"/>
        <v>0</v>
      </c>
      <c r="F432" s="517">
        <f t="shared" si="57"/>
        <v>0</v>
      </c>
      <c r="G432" s="517">
        <f t="shared" si="58"/>
        <v>0</v>
      </c>
      <c r="H432" s="517">
        <f t="shared" si="59"/>
        <v>0</v>
      </c>
      <c r="I432" s="517">
        <f t="shared" si="60"/>
        <v>0</v>
      </c>
      <c r="J432" s="518" t="s">
        <v>31</v>
      </c>
      <c r="K432" s="519">
        <v>0.62</v>
      </c>
      <c r="L432" s="505"/>
      <c r="M432" s="512"/>
    </row>
    <row r="433" spans="1:13" s="2" customFormat="1" ht="13.5" customHeight="1" outlineLevel="1" thickBot="1" x14ac:dyDescent="0.3">
      <c r="A433" s="493">
        <f t="shared" si="79"/>
        <v>378</v>
      </c>
      <c r="B433" s="688" t="s">
        <v>51</v>
      </c>
      <c r="C433" s="665" t="s">
        <v>63</v>
      </c>
      <c r="D433" s="516" t="s">
        <v>571</v>
      </c>
      <c r="E433" s="65">
        <f t="shared" si="80"/>
        <v>0</v>
      </c>
      <c r="F433" s="517">
        <f t="shared" si="57"/>
        <v>0</v>
      </c>
      <c r="G433" s="517">
        <f t="shared" si="58"/>
        <v>0</v>
      </c>
      <c r="H433" s="517">
        <f t="shared" si="59"/>
        <v>0</v>
      </c>
      <c r="I433" s="517">
        <f t="shared" si="60"/>
        <v>0</v>
      </c>
      <c r="J433" s="518" t="s">
        <v>31</v>
      </c>
      <c r="K433" s="519">
        <v>0.64</v>
      </c>
      <c r="L433" s="505"/>
      <c r="M433" s="687" t="s">
        <v>199</v>
      </c>
    </row>
    <row r="434" spans="1:13" s="2" customFormat="1" ht="12.75" customHeight="1" outlineLevel="1" thickBot="1" x14ac:dyDescent="0.3">
      <c r="A434" s="14"/>
      <c r="B434" s="37"/>
      <c r="C434" s="666"/>
      <c r="D434" s="29" t="s">
        <v>15</v>
      </c>
      <c r="E434" s="148"/>
      <c r="F434" s="63"/>
      <c r="G434" s="63"/>
      <c r="H434" s="63"/>
      <c r="I434" s="63"/>
      <c r="J434" s="30"/>
      <c r="K434" s="31"/>
      <c r="L434" s="81"/>
      <c r="M434" s="96"/>
    </row>
    <row r="435" spans="1:13" s="2" customFormat="1" ht="15.75" customHeight="1" outlineLevel="1" thickBot="1" x14ac:dyDescent="0.3">
      <c r="A435" s="151"/>
      <c r="B435" s="152"/>
      <c r="C435" s="667"/>
      <c r="D435" s="153" t="s">
        <v>396</v>
      </c>
      <c r="E435" s="150"/>
      <c r="F435" s="150"/>
      <c r="G435" s="150"/>
      <c r="H435" s="150"/>
      <c r="I435" s="150"/>
      <c r="J435" s="154"/>
      <c r="K435" s="155"/>
      <c r="L435" s="156"/>
      <c r="M435" s="157"/>
    </row>
    <row r="436" spans="1:13" s="2" customFormat="1" ht="15" customHeight="1" outlineLevel="1" x14ac:dyDescent="0.25">
      <c r="A436" s="162">
        <f>A432+1</f>
        <v>378</v>
      </c>
      <c r="B436" s="520" t="s">
        <v>12</v>
      </c>
      <c r="C436" s="633" t="s">
        <v>60</v>
      </c>
      <c r="D436" s="521" t="s">
        <v>572</v>
      </c>
      <c r="E436" s="166">
        <f t="shared" si="80"/>
        <v>0</v>
      </c>
      <c r="F436" s="167">
        <f t="shared" ref="F436:F554" si="81">ROUND(K436*0.83,6)*L436</f>
        <v>0</v>
      </c>
      <c r="G436" s="167">
        <f t="shared" ref="G436:G554" si="82">ROUND(K436*0.85,6)*L436</f>
        <v>0</v>
      </c>
      <c r="H436" s="167">
        <f t="shared" ref="H436:H554" si="83">ROUND(K436*0.9,6)*L436</f>
        <v>0</v>
      </c>
      <c r="I436" s="167">
        <f t="shared" ref="I436:I554" si="84">K436*L436</f>
        <v>0</v>
      </c>
      <c r="J436" s="175" t="s">
        <v>31</v>
      </c>
      <c r="K436" s="176">
        <v>0.53</v>
      </c>
      <c r="L436" s="177"/>
      <c r="M436" s="209"/>
    </row>
    <row r="437" spans="1:13" s="2" customFormat="1" ht="15.75" customHeight="1" outlineLevel="1" x14ac:dyDescent="0.2">
      <c r="A437" s="162">
        <f t="shared" ref="A437:A464" si="85">A436+1</f>
        <v>379</v>
      </c>
      <c r="B437" s="163" t="s">
        <v>51</v>
      </c>
      <c r="C437" s="668" t="s">
        <v>53</v>
      </c>
      <c r="D437" s="355" t="s">
        <v>573</v>
      </c>
      <c r="E437" s="166">
        <f t="shared" si="80"/>
        <v>0</v>
      </c>
      <c r="F437" s="167">
        <f>ROUND(K437*0.83,6)*L437</f>
        <v>0</v>
      </c>
      <c r="G437" s="167">
        <f>ROUND(K437*0.85,6)*L437</f>
        <v>0</v>
      </c>
      <c r="H437" s="167">
        <f>ROUND(K437*0.9,6)*L437</f>
        <v>0</v>
      </c>
      <c r="I437" s="167">
        <f>K437*L437</f>
        <v>0</v>
      </c>
      <c r="J437" s="168" t="s">
        <v>31</v>
      </c>
      <c r="K437" s="169">
        <v>0.69</v>
      </c>
      <c r="L437" s="170"/>
      <c r="M437" s="231"/>
    </row>
    <row r="438" spans="1:13" s="2" customFormat="1" ht="15.75" customHeight="1" outlineLevel="1" x14ac:dyDescent="0.25">
      <c r="A438" s="162">
        <f t="shared" si="85"/>
        <v>380</v>
      </c>
      <c r="B438" s="163" t="s">
        <v>51</v>
      </c>
      <c r="C438" s="633" t="s">
        <v>60</v>
      </c>
      <c r="D438" s="522" t="s">
        <v>579</v>
      </c>
      <c r="E438" s="166">
        <f t="shared" si="80"/>
        <v>0</v>
      </c>
      <c r="F438" s="167">
        <f>ROUND(K438*0.83,6)*L438</f>
        <v>0</v>
      </c>
      <c r="G438" s="167">
        <f>ROUND(K438*0.85,6)*L438</f>
        <v>0</v>
      </c>
      <c r="H438" s="167">
        <f>ROUND(K438*0.9,6)*L438</f>
        <v>0</v>
      </c>
      <c r="I438" s="167">
        <f>K438*L438</f>
        <v>0</v>
      </c>
      <c r="J438" s="168" t="s">
        <v>31</v>
      </c>
      <c r="K438" s="176">
        <v>0.8</v>
      </c>
      <c r="L438" s="177"/>
      <c r="M438" s="588" t="s">
        <v>199</v>
      </c>
    </row>
    <row r="439" spans="1:13" s="22" customFormat="1" ht="15.75" customHeight="1" outlineLevel="1" x14ac:dyDescent="0.25">
      <c r="A439" s="162">
        <f t="shared" si="85"/>
        <v>381</v>
      </c>
      <c r="B439" s="226" t="s">
        <v>51</v>
      </c>
      <c r="C439" s="633" t="s">
        <v>60</v>
      </c>
      <c r="D439" s="523" t="s">
        <v>574</v>
      </c>
      <c r="E439" s="166">
        <f t="shared" si="80"/>
        <v>0</v>
      </c>
      <c r="F439" s="167">
        <f t="shared" si="81"/>
        <v>0</v>
      </c>
      <c r="G439" s="167">
        <f t="shared" si="82"/>
        <v>0</v>
      </c>
      <c r="H439" s="167">
        <f t="shared" si="83"/>
        <v>0</v>
      </c>
      <c r="I439" s="167">
        <f t="shared" si="84"/>
        <v>0</v>
      </c>
      <c r="J439" s="168" t="s">
        <v>31</v>
      </c>
      <c r="K439" s="169">
        <v>0.66</v>
      </c>
      <c r="L439" s="170"/>
      <c r="M439" s="231"/>
    </row>
    <row r="440" spans="1:13" s="22" customFormat="1" ht="15.75" customHeight="1" outlineLevel="1" x14ac:dyDescent="0.25">
      <c r="A440" s="162">
        <f t="shared" si="85"/>
        <v>382</v>
      </c>
      <c r="B440" s="234" t="s">
        <v>12</v>
      </c>
      <c r="C440" s="633" t="s">
        <v>60</v>
      </c>
      <c r="D440" s="523" t="s">
        <v>578</v>
      </c>
      <c r="E440" s="166">
        <f t="shared" si="80"/>
        <v>0</v>
      </c>
      <c r="F440" s="167">
        <f t="shared" si="81"/>
        <v>0</v>
      </c>
      <c r="G440" s="167">
        <f t="shared" si="82"/>
        <v>0</v>
      </c>
      <c r="H440" s="167">
        <f t="shared" si="83"/>
        <v>0</v>
      </c>
      <c r="I440" s="167">
        <f t="shared" si="84"/>
        <v>0</v>
      </c>
      <c r="J440" s="168" t="s">
        <v>31</v>
      </c>
      <c r="K440" s="169">
        <v>0.76</v>
      </c>
      <c r="L440" s="170"/>
      <c r="M440" s="528" t="s">
        <v>199</v>
      </c>
    </row>
    <row r="441" spans="1:13" s="22" customFormat="1" ht="27" customHeight="1" outlineLevel="1" x14ac:dyDescent="0.25">
      <c r="A441" s="681">
        <f t="shared" si="85"/>
        <v>383</v>
      </c>
      <c r="B441" s="234" t="s">
        <v>12</v>
      </c>
      <c r="C441" s="633"/>
      <c r="D441" s="354" t="s">
        <v>463</v>
      </c>
      <c r="E441" s="166">
        <f t="shared" si="80"/>
        <v>0</v>
      </c>
      <c r="F441" s="167">
        <f t="shared" si="81"/>
        <v>0</v>
      </c>
      <c r="G441" s="167">
        <f t="shared" si="82"/>
        <v>0</v>
      </c>
      <c r="H441" s="167">
        <f t="shared" si="83"/>
        <v>0</v>
      </c>
      <c r="I441" s="167">
        <f t="shared" si="84"/>
        <v>0</v>
      </c>
      <c r="J441" s="590" t="s">
        <v>421</v>
      </c>
      <c r="K441" s="169">
        <v>0.9</v>
      </c>
      <c r="L441" s="170"/>
      <c r="M441" s="528" t="s">
        <v>199</v>
      </c>
    </row>
    <row r="442" spans="1:13" s="2" customFormat="1" ht="15.75" customHeight="1" outlineLevel="1" x14ac:dyDescent="0.25">
      <c r="A442" s="681">
        <f t="shared" si="85"/>
        <v>384</v>
      </c>
      <c r="B442" s="226" t="s">
        <v>51</v>
      </c>
      <c r="C442" s="633" t="s">
        <v>60</v>
      </c>
      <c r="D442" s="524" t="s">
        <v>0</v>
      </c>
      <c r="E442" s="166">
        <f t="shared" si="80"/>
        <v>0</v>
      </c>
      <c r="F442" s="167">
        <f t="shared" si="81"/>
        <v>0</v>
      </c>
      <c r="G442" s="167">
        <f t="shared" si="82"/>
        <v>0</v>
      </c>
      <c r="H442" s="167">
        <f t="shared" si="83"/>
        <v>0</v>
      </c>
      <c r="I442" s="167">
        <f t="shared" si="84"/>
        <v>0</v>
      </c>
      <c r="J442" s="168" t="s">
        <v>31</v>
      </c>
      <c r="K442" s="169">
        <v>0.61</v>
      </c>
      <c r="L442" s="170"/>
      <c r="M442" s="231"/>
    </row>
    <row r="443" spans="1:13" s="2" customFormat="1" ht="15.75" customHeight="1" outlineLevel="1" x14ac:dyDescent="0.25">
      <c r="A443" s="681">
        <f t="shared" si="85"/>
        <v>385</v>
      </c>
      <c r="B443" s="163" t="s">
        <v>51</v>
      </c>
      <c r="C443" s="631"/>
      <c r="D443" s="294" t="s">
        <v>122</v>
      </c>
      <c r="E443" s="166">
        <f t="shared" si="80"/>
        <v>0</v>
      </c>
      <c r="F443" s="167">
        <f>ROUND(K443*0.83,6)*L443</f>
        <v>0</v>
      </c>
      <c r="G443" s="167">
        <f>ROUND(K443*0.85,6)*L443</f>
        <v>0</v>
      </c>
      <c r="H443" s="167">
        <f>ROUND(K443*0.9,6)*L443</f>
        <v>0</v>
      </c>
      <c r="I443" s="167">
        <f>K443*L443</f>
        <v>0</v>
      </c>
      <c r="J443" s="168" t="s">
        <v>31</v>
      </c>
      <c r="K443" s="169">
        <v>0.75</v>
      </c>
      <c r="L443" s="170"/>
      <c r="M443" s="231"/>
    </row>
    <row r="444" spans="1:13" s="2" customFormat="1" ht="15.75" customHeight="1" outlineLevel="1" x14ac:dyDescent="0.25">
      <c r="A444" s="681">
        <f t="shared" si="85"/>
        <v>386</v>
      </c>
      <c r="B444" s="234" t="s">
        <v>12</v>
      </c>
      <c r="C444" s="633"/>
      <c r="D444" s="729" t="s">
        <v>693</v>
      </c>
      <c r="E444" s="166">
        <f t="shared" si="80"/>
        <v>0</v>
      </c>
      <c r="F444" s="167">
        <f>ROUND(K444*0.83,6)*L444</f>
        <v>0</v>
      </c>
      <c r="G444" s="167">
        <f>ROUND(K444*0.85,6)*L444</f>
        <v>0</v>
      </c>
      <c r="H444" s="167">
        <f>ROUND(K444*0.9,6)*L444</f>
        <v>0</v>
      </c>
      <c r="I444" s="167">
        <f>K444*L444</f>
        <v>0</v>
      </c>
      <c r="J444" s="168" t="s">
        <v>31</v>
      </c>
      <c r="K444" s="169">
        <v>0.84</v>
      </c>
      <c r="L444" s="170"/>
      <c r="M444" s="528" t="s">
        <v>199</v>
      </c>
    </row>
    <row r="445" spans="1:13" s="2" customFormat="1" ht="15.75" customHeight="1" outlineLevel="1" x14ac:dyDescent="0.25">
      <c r="A445" s="681">
        <f t="shared" si="85"/>
        <v>387</v>
      </c>
      <c r="B445" s="226" t="s">
        <v>51</v>
      </c>
      <c r="C445" s="633" t="s">
        <v>60</v>
      </c>
      <c r="D445" s="524" t="s">
        <v>182</v>
      </c>
      <c r="E445" s="166">
        <f t="shared" si="80"/>
        <v>0</v>
      </c>
      <c r="F445" s="167">
        <f t="shared" si="81"/>
        <v>0</v>
      </c>
      <c r="G445" s="167">
        <f t="shared" si="82"/>
        <v>0</v>
      </c>
      <c r="H445" s="167">
        <f t="shared" si="83"/>
        <v>0</v>
      </c>
      <c r="I445" s="167">
        <f t="shared" si="84"/>
        <v>0</v>
      </c>
      <c r="J445" s="168" t="s">
        <v>31</v>
      </c>
      <c r="K445" s="169">
        <v>0.6</v>
      </c>
      <c r="L445" s="170"/>
      <c r="M445" s="231"/>
    </row>
    <row r="446" spans="1:13" s="2" customFormat="1" ht="15.75" customHeight="1" outlineLevel="1" x14ac:dyDescent="0.25">
      <c r="A446" s="681">
        <f t="shared" si="85"/>
        <v>388</v>
      </c>
      <c r="B446" s="379" t="s">
        <v>12</v>
      </c>
      <c r="C446" s="633" t="s">
        <v>60</v>
      </c>
      <c r="D446" s="525" t="s">
        <v>581</v>
      </c>
      <c r="E446" s="166">
        <f t="shared" si="80"/>
        <v>0</v>
      </c>
      <c r="F446" s="167">
        <f>ROUND(K446*0.83,6)*L446</f>
        <v>0</v>
      </c>
      <c r="G446" s="167">
        <f>ROUND(K446*0.85,6)*L446</f>
        <v>0</v>
      </c>
      <c r="H446" s="167">
        <f>ROUND(K446*0.9,6)*L446</f>
        <v>0</v>
      </c>
      <c r="I446" s="167">
        <f>K446*L446</f>
        <v>0</v>
      </c>
      <c r="J446" s="168" t="s">
        <v>31</v>
      </c>
      <c r="K446" s="169">
        <v>0.51</v>
      </c>
      <c r="L446" s="170"/>
      <c r="M446" s="270"/>
    </row>
    <row r="447" spans="1:13" s="2" customFormat="1" ht="15.75" customHeight="1" outlineLevel="1" x14ac:dyDescent="0.25">
      <c r="A447" s="162">
        <f t="shared" si="85"/>
        <v>389</v>
      </c>
      <c r="B447" s="379" t="s">
        <v>12</v>
      </c>
      <c r="C447" s="633" t="s">
        <v>60</v>
      </c>
      <c r="D447" s="525" t="s">
        <v>318</v>
      </c>
      <c r="E447" s="166">
        <f t="shared" si="80"/>
        <v>0</v>
      </c>
      <c r="F447" s="167">
        <f>ROUND(K447*0.83,6)*L447</f>
        <v>0</v>
      </c>
      <c r="G447" s="167">
        <f>ROUND(K447*0.85,6)*L447</f>
        <v>0</v>
      </c>
      <c r="H447" s="167">
        <f>ROUND(K447*0.9,6)*L447</f>
        <v>0</v>
      </c>
      <c r="I447" s="167">
        <f>K447*L447</f>
        <v>0</v>
      </c>
      <c r="J447" s="168" t="s">
        <v>31</v>
      </c>
      <c r="K447" s="169">
        <v>0.67</v>
      </c>
      <c r="L447" s="170"/>
      <c r="M447" s="262" t="s">
        <v>199</v>
      </c>
    </row>
    <row r="448" spans="1:13" s="2" customFormat="1" ht="15.75" customHeight="1" outlineLevel="1" x14ac:dyDescent="0.25">
      <c r="A448" s="162">
        <f t="shared" si="85"/>
        <v>390</v>
      </c>
      <c r="B448" s="379" t="s">
        <v>12</v>
      </c>
      <c r="C448" s="633" t="s">
        <v>491</v>
      </c>
      <c r="D448" s="525" t="s">
        <v>334</v>
      </c>
      <c r="E448" s="166">
        <f t="shared" si="80"/>
        <v>0</v>
      </c>
      <c r="F448" s="167">
        <f>ROUND(K448*0.83,6)*L448</f>
        <v>0</v>
      </c>
      <c r="G448" s="167">
        <f>ROUND(K448*0.85,6)*L448</f>
        <v>0</v>
      </c>
      <c r="H448" s="167">
        <f>ROUND(K448*0.9,6)*L448</f>
        <v>0</v>
      </c>
      <c r="I448" s="167">
        <f>K448*L448</f>
        <v>0</v>
      </c>
      <c r="J448" s="168" t="s">
        <v>31</v>
      </c>
      <c r="K448" s="169">
        <v>0.62</v>
      </c>
      <c r="L448" s="170"/>
      <c r="M448" s="262" t="s">
        <v>199</v>
      </c>
    </row>
    <row r="449" spans="1:13" s="2" customFormat="1" ht="15.75" customHeight="1" outlineLevel="1" x14ac:dyDescent="0.25">
      <c r="A449" s="162">
        <f t="shared" si="85"/>
        <v>391</v>
      </c>
      <c r="B449" s="226" t="s">
        <v>51</v>
      </c>
      <c r="C449" s="633" t="s">
        <v>59</v>
      </c>
      <c r="D449" s="526" t="s">
        <v>582</v>
      </c>
      <c r="E449" s="166">
        <f t="shared" si="80"/>
        <v>0</v>
      </c>
      <c r="F449" s="167">
        <f t="shared" si="81"/>
        <v>0</v>
      </c>
      <c r="G449" s="167">
        <f t="shared" si="82"/>
        <v>0</v>
      </c>
      <c r="H449" s="167">
        <f t="shared" si="83"/>
        <v>0</v>
      </c>
      <c r="I449" s="167">
        <f t="shared" si="84"/>
        <v>0</v>
      </c>
      <c r="J449" s="243" t="s">
        <v>31</v>
      </c>
      <c r="K449" s="169">
        <v>0.82</v>
      </c>
      <c r="L449" s="170"/>
      <c r="M449" s="231"/>
    </row>
    <row r="450" spans="1:13" s="2" customFormat="1" ht="15.75" customHeight="1" outlineLevel="1" x14ac:dyDescent="0.2">
      <c r="A450" s="162">
        <f t="shared" si="85"/>
        <v>392</v>
      </c>
      <c r="B450" s="226" t="s">
        <v>51</v>
      </c>
      <c r="C450" s="669" t="s">
        <v>392</v>
      </c>
      <c r="D450" s="354" t="s">
        <v>317</v>
      </c>
      <c r="E450" s="166">
        <f t="shared" si="80"/>
        <v>0</v>
      </c>
      <c r="F450" s="167">
        <f t="shared" si="81"/>
        <v>0</v>
      </c>
      <c r="G450" s="167">
        <f t="shared" si="82"/>
        <v>0</v>
      </c>
      <c r="H450" s="167">
        <f t="shared" si="83"/>
        <v>0</v>
      </c>
      <c r="I450" s="167">
        <f t="shared" si="84"/>
        <v>0</v>
      </c>
      <c r="J450" s="168" t="s">
        <v>31</v>
      </c>
      <c r="K450" s="169">
        <v>1.45</v>
      </c>
      <c r="L450" s="357"/>
      <c r="M450" s="358"/>
    </row>
    <row r="451" spans="1:13" s="2" customFormat="1" ht="15.75" customHeight="1" outlineLevel="1" x14ac:dyDescent="0.2">
      <c r="A451" s="162">
        <f t="shared" si="85"/>
        <v>393</v>
      </c>
      <c r="B451" s="379" t="s">
        <v>12</v>
      </c>
      <c r="C451" s="669" t="s">
        <v>392</v>
      </c>
      <c r="D451" s="354" t="s">
        <v>171</v>
      </c>
      <c r="E451" s="166">
        <f t="shared" si="80"/>
        <v>0</v>
      </c>
      <c r="F451" s="167">
        <f>ROUND(K451*0.83,6)*L451</f>
        <v>0</v>
      </c>
      <c r="G451" s="167">
        <f>ROUND(K451*0.85,6)*L451</f>
        <v>0</v>
      </c>
      <c r="H451" s="167">
        <f>ROUND(K451*0.9,6)*L451</f>
        <v>0</v>
      </c>
      <c r="I451" s="167">
        <f>K451*L451</f>
        <v>0</v>
      </c>
      <c r="J451" s="168" t="s">
        <v>31</v>
      </c>
      <c r="K451" s="169">
        <v>0.42</v>
      </c>
      <c r="L451" s="357"/>
      <c r="M451" s="527"/>
    </row>
    <row r="452" spans="1:13" s="4" customFormat="1" ht="15.75" customHeight="1" outlineLevel="1" x14ac:dyDescent="0.25">
      <c r="A452" s="162">
        <f t="shared" si="85"/>
        <v>394</v>
      </c>
      <c r="B452" s="379" t="s">
        <v>12</v>
      </c>
      <c r="C452" s="631"/>
      <c r="D452" s="354" t="s">
        <v>493</v>
      </c>
      <c r="E452" s="166">
        <f t="shared" si="80"/>
        <v>0</v>
      </c>
      <c r="F452" s="167">
        <f>ROUND(K452*0.83,6)*L452</f>
        <v>0</v>
      </c>
      <c r="G452" s="167">
        <f>ROUND(K452*0.85,6)*L452</f>
        <v>0</v>
      </c>
      <c r="H452" s="167">
        <f>ROUND(K452*0.9,6)*L452</f>
        <v>0</v>
      </c>
      <c r="I452" s="167">
        <f>K452*L452</f>
        <v>0</v>
      </c>
      <c r="J452" s="168" t="s">
        <v>31</v>
      </c>
      <c r="K452" s="169">
        <v>0.56000000000000005</v>
      </c>
      <c r="L452" s="357"/>
      <c r="M452" s="528" t="s">
        <v>199</v>
      </c>
    </row>
    <row r="453" spans="1:13" s="4" customFormat="1" ht="27" customHeight="1" outlineLevel="1" x14ac:dyDescent="0.25">
      <c r="A453" s="162">
        <f t="shared" si="85"/>
        <v>395</v>
      </c>
      <c r="B453" s="379" t="s">
        <v>12</v>
      </c>
      <c r="C453" s="631"/>
      <c r="D453" s="354" t="s">
        <v>464</v>
      </c>
      <c r="E453" s="166">
        <f t="shared" si="80"/>
        <v>0</v>
      </c>
      <c r="F453" s="167">
        <f>ROUND(K453*0.83,6)*L453</f>
        <v>0</v>
      </c>
      <c r="G453" s="167">
        <f>ROUND(K453*0.85,6)*L453</f>
        <v>0</v>
      </c>
      <c r="H453" s="167">
        <f>ROUND(K453*0.9,6)*L453</f>
        <v>0</v>
      </c>
      <c r="I453" s="167">
        <f>K453*L453</f>
        <v>0</v>
      </c>
      <c r="J453" s="590" t="s">
        <v>421</v>
      </c>
      <c r="K453" s="169">
        <v>0.93</v>
      </c>
      <c r="L453" s="357"/>
      <c r="M453" s="528" t="s">
        <v>199</v>
      </c>
    </row>
    <row r="454" spans="1:13" s="2" customFormat="1" ht="15.75" customHeight="1" outlineLevel="1" x14ac:dyDescent="0.25">
      <c r="A454" s="162">
        <f t="shared" si="85"/>
        <v>396</v>
      </c>
      <c r="B454" s="163" t="s">
        <v>51</v>
      </c>
      <c r="C454" s="631" t="s">
        <v>60</v>
      </c>
      <c r="D454" s="524" t="s">
        <v>1</v>
      </c>
      <c r="E454" s="166">
        <f t="shared" si="80"/>
        <v>0</v>
      </c>
      <c r="F454" s="167">
        <f t="shared" si="81"/>
        <v>0</v>
      </c>
      <c r="G454" s="167">
        <f t="shared" si="82"/>
        <v>0</v>
      </c>
      <c r="H454" s="167">
        <f t="shared" si="83"/>
        <v>0</v>
      </c>
      <c r="I454" s="167">
        <f t="shared" si="84"/>
        <v>0</v>
      </c>
      <c r="J454" s="168" t="s">
        <v>31</v>
      </c>
      <c r="K454" s="169">
        <v>0.61</v>
      </c>
      <c r="L454" s="170"/>
      <c r="M454" s="231"/>
    </row>
    <row r="455" spans="1:13" s="2" customFormat="1" ht="15.75" customHeight="1" outlineLevel="1" x14ac:dyDescent="0.25">
      <c r="A455" s="162">
        <f t="shared" si="85"/>
        <v>397</v>
      </c>
      <c r="B455" s="226" t="s">
        <v>51</v>
      </c>
      <c r="C455" s="631" t="s">
        <v>60</v>
      </c>
      <c r="D455" s="529" t="s">
        <v>121</v>
      </c>
      <c r="E455" s="166">
        <f t="shared" si="80"/>
        <v>0</v>
      </c>
      <c r="F455" s="167">
        <f t="shared" si="81"/>
        <v>0</v>
      </c>
      <c r="G455" s="167">
        <f t="shared" si="82"/>
        <v>0</v>
      </c>
      <c r="H455" s="167">
        <f t="shared" si="83"/>
        <v>0</v>
      </c>
      <c r="I455" s="167">
        <f t="shared" si="84"/>
        <v>0</v>
      </c>
      <c r="J455" s="175" t="s">
        <v>31</v>
      </c>
      <c r="K455" s="169">
        <v>0.67</v>
      </c>
      <c r="L455" s="170"/>
      <c r="M455" s="447"/>
    </row>
    <row r="456" spans="1:13" s="2" customFormat="1" ht="15.75" customHeight="1" outlineLevel="1" x14ac:dyDescent="0.25">
      <c r="A456" s="162">
        <f t="shared" si="85"/>
        <v>398</v>
      </c>
      <c r="B456" s="379" t="s">
        <v>12</v>
      </c>
      <c r="C456" s="631"/>
      <c r="D456" s="529" t="s">
        <v>706</v>
      </c>
      <c r="E456" s="166">
        <f t="shared" si="80"/>
        <v>0</v>
      </c>
      <c r="F456" s="167">
        <f t="shared" si="81"/>
        <v>0</v>
      </c>
      <c r="G456" s="167">
        <f t="shared" si="82"/>
        <v>0</v>
      </c>
      <c r="H456" s="167">
        <f t="shared" si="83"/>
        <v>0</v>
      </c>
      <c r="I456" s="167">
        <f t="shared" si="84"/>
        <v>0</v>
      </c>
      <c r="J456" s="175" t="s">
        <v>31</v>
      </c>
      <c r="K456" s="169">
        <v>0.51</v>
      </c>
      <c r="L456" s="170"/>
      <c r="M456" s="730" t="s">
        <v>199</v>
      </c>
    </row>
    <row r="457" spans="1:13" s="2" customFormat="1" ht="27" customHeight="1" outlineLevel="1" x14ac:dyDescent="0.25">
      <c r="A457" s="162">
        <f t="shared" si="85"/>
        <v>399</v>
      </c>
      <c r="B457" s="379" t="s">
        <v>12</v>
      </c>
      <c r="C457" s="631"/>
      <c r="D457" s="529" t="s">
        <v>465</v>
      </c>
      <c r="E457" s="166">
        <f t="shared" si="80"/>
        <v>0</v>
      </c>
      <c r="F457" s="167">
        <f t="shared" si="81"/>
        <v>0</v>
      </c>
      <c r="G457" s="167">
        <f t="shared" si="82"/>
        <v>0</v>
      </c>
      <c r="H457" s="167">
        <f t="shared" si="83"/>
        <v>0</v>
      </c>
      <c r="I457" s="167">
        <f t="shared" si="84"/>
        <v>0</v>
      </c>
      <c r="J457" s="589" t="s">
        <v>421</v>
      </c>
      <c r="K457" s="169">
        <v>1</v>
      </c>
      <c r="L457" s="170"/>
      <c r="M457" s="573" t="s">
        <v>199</v>
      </c>
    </row>
    <row r="458" spans="1:13" s="2" customFormat="1" ht="15.75" customHeight="1" outlineLevel="1" x14ac:dyDescent="0.25">
      <c r="A458" s="162">
        <f t="shared" si="85"/>
        <v>400</v>
      </c>
      <c r="B458" s="379" t="s">
        <v>12</v>
      </c>
      <c r="C458" s="631" t="s">
        <v>60</v>
      </c>
      <c r="D458" s="529" t="s">
        <v>325</v>
      </c>
      <c r="E458" s="166">
        <f t="shared" si="80"/>
        <v>0</v>
      </c>
      <c r="F458" s="167">
        <f t="shared" si="81"/>
        <v>0</v>
      </c>
      <c r="G458" s="167">
        <f t="shared" si="82"/>
        <v>0</v>
      </c>
      <c r="H458" s="167">
        <f t="shared" si="83"/>
        <v>0</v>
      </c>
      <c r="I458" s="167">
        <f t="shared" si="84"/>
        <v>0</v>
      </c>
      <c r="J458" s="175" t="s">
        <v>31</v>
      </c>
      <c r="K458" s="169">
        <v>0.53</v>
      </c>
      <c r="L458" s="170"/>
      <c r="M458" s="530"/>
    </row>
    <row r="459" spans="1:13" s="2" customFormat="1" ht="15.75" customHeight="1" outlineLevel="1" x14ac:dyDescent="0.25">
      <c r="A459" s="162">
        <f t="shared" si="85"/>
        <v>401</v>
      </c>
      <c r="B459" s="379" t="s">
        <v>12</v>
      </c>
      <c r="C459" s="631"/>
      <c r="D459" s="529" t="s">
        <v>336</v>
      </c>
      <c r="E459" s="166">
        <f t="shared" si="80"/>
        <v>0</v>
      </c>
      <c r="F459" s="167">
        <f t="shared" si="81"/>
        <v>0</v>
      </c>
      <c r="G459" s="167">
        <f t="shared" si="82"/>
        <v>0</v>
      </c>
      <c r="H459" s="167">
        <f t="shared" si="83"/>
        <v>0</v>
      </c>
      <c r="I459" s="167">
        <f t="shared" si="84"/>
        <v>0</v>
      </c>
      <c r="J459" s="175" t="s">
        <v>31</v>
      </c>
      <c r="K459" s="169">
        <v>0.62</v>
      </c>
      <c r="L459" s="170"/>
      <c r="M459" s="531" t="s">
        <v>199</v>
      </c>
    </row>
    <row r="460" spans="1:13" s="2" customFormat="1" ht="15.75" customHeight="1" outlineLevel="1" x14ac:dyDescent="0.25">
      <c r="A460" s="162">
        <f t="shared" si="85"/>
        <v>402</v>
      </c>
      <c r="B460" s="379" t="s">
        <v>12</v>
      </c>
      <c r="C460" s="631"/>
      <c r="D460" s="529" t="s">
        <v>692</v>
      </c>
      <c r="E460" s="166">
        <f t="shared" si="80"/>
        <v>0</v>
      </c>
      <c r="F460" s="167">
        <f t="shared" si="81"/>
        <v>0</v>
      </c>
      <c r="G460" s="167">
        <f t="shared" si="82"/>
        <v>0</v>
      </c>
      <c r="H460" s="167">
        <f t="shared" si="83"/>
        <v>0</v>
      </c>
      <c r="I460" s="167">
        <f t="shared" si="84"/>
        <v>0</v>
      </c>
      <c r="J460" s="175" t="s">
        <v>31</v>
      </c>
      <c r="K460" s="169">
        <v>0.66</v>
      </c>
      <c r="L460" s="170"/>
      <c r="M460" s="531" t="s">
        <v>199</v>
      </c>
    </row>
    <row r="461" spans="1:13" s="2" customFormat="1" ht="15.75" customHeight="1" outlineLevel="1" x14ac:dyDescent="0.25">
      <c r="A461" s="162">
        <f t="shared" si="85"/>
        <v>403</v>
      </c>
      <c r="B461" s="379" t="s">
        <v>12</v>
      </c>
      <c r="C461" s="633" t="s">
        <v>60</v>
      </c>
      <c r="D461" s="521" t="s">
        <v>419</v>
      </c>
      <c r="E461" s="166">
        <f t="shared" si="80"/>
        <v>0</v>
      </c>
      <c r="F461" s="167">
        <f t="shared" si="81"/>
        <v>0</v>
      </c>
      <c r="G461" s="167">
        <f t="shared" si="82"/>
        <v>0</v>
      </c>
      <c r="H461" s="167">
        <f t="shared" si="83"/>
        <v>0</v>
      </c>
      <c r="I461" s="167">
        <f t="shared" si="84"/>
        <v>0</v>
      </c>
      <c r="J461" s="175" t="s">
        <v>31</v>
      </c>
      <c r="K461" s="176">
        <v>0.55000000000000004</v>
      </c>
      <c r="L461" s="177"/>
      <c r="M461" s="531" t="s">
        <v>199</v>
      </c>
    </row>
    <row r="462" spans="1:13" s="2" customFormat="1" ht="15.75" customHeight="1" outlineLevel="1" x14ac:dyDescent="0.25">
      <c r="A462" s="162">
        <f t="shared" si="85"/>
        <v>404</v>
      </c>
      <c r="B462" s="379" t="s">
        <v>12</v>
      </c>
      <c r="C462" s="633" t="s">
        <v>60</v>
      </c>
      <c r="D462" s="521" t="s">
        <v>337</v>
      </c>
      <c r="E462" s="166">
        <f t="shared" si="80"/>
        <v>0</v>
      </c>
      <c r="F462" s="167">
        <f t="shared" si="81"/>
        <v>0</v>
      </c>
      <c r="G462" s="167">
        <f t="shared" si="82"/>
        <v>0</v>
      </c>
      <c r="H462" s="167">
        <f t="shared" si="83"/>
        <v>0</v>
      </c>
      <c r="I462" s="167">
        <f t="shared" si="84"/>
        <v>0</v>
      </c>
      <c r="J462" s="175" t="s">
        <v>31</v>
      </c>
      <c r="K462" s="169">
        <v>0.53</v>
      </c>
      <c r="L462" s="170"/>
      <c r="M462" s="231"/>
    </row>
    <row r="463" spans="1:13" s="2" customFormat="1" ht="15.75" customHeight="1" outlineLevel="1" x14ac:dyDescent="0.25">
      <c r="A463" s="162">
        <f t="shared" si="85"/>
        <v>405</v>
      </c>
      <c r="B463" s="163" t="s">
        <v>51</v>
      </c>
      <c r="C463" s="631" t="s">
        <v>60</v>
      </c>
      <c r="D463" s="532" t="s">
        <v>2</v>
      </c>
      <c r="E463" s="166">
        <f t="shared" si="80"/>
        <v>0</v>
      </c>
      <c r="F463" s="167">
        <f t="shared" si="81"/>
        <v>0</v>
      </c>
      <c r="G463" s="167">
        <f t="shared" si="82"/>
        <v>0</v>
      </c>
      <c r="H463" s="167">
        <f t="shared" si="83"/>
        <v>0</v>
      </c>
      <c r="I463" s="167">
        <f t="shared" si="84"/>
        <v>0</v>
      </c>
      <c r="J463" s="168" t="s">
        <v>31</v>
      </c>
      <c r="K463" s="169">
        <v>0.43</v>
      </c>
      <c r="L463" s="170"/>
      <c r="M463" s="231"/>
    </row>
    <row r="464" spans="1:13" s="4" customFormat="1" ht="15.75" customHeight="1" outlineLevel="1" thickBot="1" x14ac:dyDescent="0.3">
      <c r="A464" s="162">
        <f t="shared" si="85"/>
        <v>406</v>
      </c>
      <c r="B464" s="328" t="s">
        <v>51</v>
      </c>
      <c r="C464" s="631" t="s">
        <v>60</v>
      </c>
      <c r="D464" s="533" t="s">
        <v>3</v>
      </c>
      <c r="E464" s="212">
        <f t="shared" si="80"/>
        <v>0</v>
      </c>
      <c r="F464" s="213">
        <f t="shared" si="81"/>
        <v>0</v>
      </c>
      <c r="G464" s="213">
        <f t="shared" si="82"/>
        <v>0</v>
      </c>
      <c r="H464" s="213">
        <f t="shared" si="83"/>
        <v>0</v>
      </c>
      <c r="I464" s="213">
        <f t="shared" si="84"/>
        <v>0</v>
      </c>
      <c r="J464" s="214" t="s">
        <v>31</v>
      </c>
      <c r="K464" s="215">
        <v>0.52</v>
      </c>
      <c r="L464" s="216"/>
      <c r="M464" s="217"/>
    </row>
    <row r="465" spans="1:13" s="2" customFormat="1" ht="25.5" customHeight="1" outlineLevel="1" thickBot="1" x14ac:dyDescent="0.3">
      <c r="A465" s="151"/>
      <c r="B465" s="152"/>
      <c r="C465" s="667"/>
      <c r="D465" s="153" t="s">
        <v>394</v>
      </c>
      <c r="E465" s="150"/>
      <c r="F465" s="150"/>
      <c r="G465" s="150"/>
      <c r="H465" s="150"/>
      <c r="I465" s="150"/>
      <c r="J465" s="154"/>
      <c r="K465" s="155"/>
      <c r="L465" s="156"/>
      <c r="M465" s="157"/>
    </row>
    <row r="466" spans="1:13" s="2" customFormat="1" ht="15" customHeight="1" outlineLevel="1" x14ac:dyDescent="0.25">
      <c r="A466" s="185">
        <f>A464+1</f>
        <v>407</v>
      </c>
      <c r="B466" s="303" t="s">
        <v>12</v>
      </c>
      <c r="C466" s="670"/>
      <c r="D466" s="537" t="s">
        <v>679</v>
      </c>
      <c r="E466" s="189">
        <f t="shared" si="80"/>
        <v>0</v>
      </c>
      <c r="F466" s="190">
        <f t="shared" si="81"/>
        <v>0</v>
      </c>
      <c r="G466" s="189">
        <f t="shared" si="82"/>
        <v>0</v>
      </c>
      <c r="H466" s="189">
        <f t="shared" si="83"/>
        <v>0</v>
      </c>
      <c r="I466" s="189">
        <f t="shared" si="84"/>
        <v>0</v>
      </c>
      <c r="J466" s="252" t="s">
        <v>31</v>
      </c>
      <c r="K466" s="192">
        <v>0.97</v>
      </c>
      <c r="L466" s="536"/>
      <c r="M466" s="575" t="s">
        <v>199</v>
      </c>
    </row>
    <row r="467" spans="1:13" s="2" customFormat="1" ht="27" customHeight="1" outlineLevel="1" x14ac:dyDescent="0.25">
      <c r="A467" s="185">
        <f t="shared" ref="A467:A492" si="86">A466+1</f>
        <v>408</v>
      </c>
      <c r="B467" s="303" t="s">
        <v>12</v>
      </c>
      <c r="C467" s="632"/>
      <c r="D467" s="574" t="s">
        <v>466</v>
      </c>
      <c r="E467" s="189">
        <f t="shared" si="80"/>
        <v>0</v>
      </c>
      <c r="F467" s="190">
        <f t="shared" si="81"/>
        <v>0</v>
      </c>
      <c r="G467" s="189">
        <f t="shared" si="82"/>
        <v>0</v>
      </c>
      <c r="H467" s="189">
        <f t="shared" si="83"/>
        <v>0</v>
      </c>
      <c r="I467" s="189">
        <f t="shared" si="84"/>
        <v>0</v>
      </c>
      <c r="J467" s="591" t="s">
        <v>421</v>
      </c>
      <c r="K467" s="198">
        <v>1</v>
      </c>
      <c r="L467" s="534"/>
      <c r="M467" s="575" t="s">
        <v>199</v>
      </c>
    </row>
    <row r="468" spans="1:13" s="2" customFormat="1" ht="15.75" customHeight="1" outlineLevel="1" x14ac:dyDescent="0.25">
      <c r="A468" s="185">
        <f t="shared" si="86"/>
        <v>409</v>
      </c>
      <c r="B468" s="186" t="s">
        <v>51</v>
      </c>
      <c r="C468" s="670" t="s">
        <v>392</v>
      </c>
      <c r="D468" s="535" t="s">
        <v>694</v>
      </c>
      <c r="E468" s="189">
        <f t="shared" si="80"/>
        <v>0</v>
      </c>
      <c r="F468" s="190">
        <f t="shared" si="81"/>
        <v>0</v>
      </c>
      <c r="G468" s="190">
        <f t="shared" si="82"/>
        <v>0</v>
      </c>
      <c r="H468" s="190">
        <f t="shared" si="83"/>
        <v>0</v>
      </c>
      <c r="I468" s="190">
        <f t="shared" si="84"/>
        <v>0</v>
      </c>
      <c r="J468" s="252" t="s">
        <v>31</v>
      </c>
      <c r="K468" s="192">
        <v>1.31</v>
      </c>
      <c r="L468" s="536"/>
      <c r="M468" s="253"/>
    </row>
    <row r="469" spans="1:13" s="2" customFormat="1" ht="15" customHeight="1" outlineLevel="1" x14ac:dyDescent="0.25">
      <c r="A469" s="185">
        <f t="shared" si="86"/>
        <v>410</v>
      </c>
      <c r="B469" s="250" t="s">
        <v>12</v>
      </c>
      <c r="C469" s="670"/>
      <c r="D469" s="537" t="s">
        <v>695</v>
      </c>
      <c r="E469" s="189">
        <f t="shared" si="80"/>
        <v>0</v>
      </c>
      <c r="F469" s="190">
        <f t="shared" si="81"/>
        <v>0</v>
      </c>
      <c r="G469" s="190">
        <f t="shared" si="82"/>
        <v>0</v>
      </c>
      <c r="H469" s="190">
        <f t="shared" si="83"/>
        <v>0</v>
      </c>
      <c r="I469" s="190">
        <f t="shared" si="84"/>
        <v>0</v>
      </c>
      <c r="J469" s="252" t="s">
        <v>31</v>
      </c>
      <c r="K469" s="192">
        <v>1.3</v>
      </c>
      <c r="L469" s="536"/>
      <c r="M469" s="281" t="s">
        <v>199</v>
      </c>
    </row>
    <row r="470" spans="1:13" s="2" customFormat="1" ht="15" customHeight="1" outlineLevel="1" x14ac:dyDescent="0.25">
      <c r="A470" s="185">
        <f t="shared" si="86"/>
        <v>411</v>
      </c>
      <c r="B470" s="250" t="s">
        <v>12</v>
      </c>
      <c r="C470" s="670"/>
      <c r="D470" s="537" t="s">
        <v>696</v>
      </c>
      <c r="E470" s="189">
        <f t="shared" si="80"/>
        <v>0</v>
      </c>
      <c r="F470" s="190">
        <f t="shared" si="81"/>
        <v>0</v>
      </c>
      <c r="G470" s="190">
        <f t="shared" si="82"/>
        <v>0</v>
      </c>
      <c r="H470" s="190">
        <f t="shared" si="83"/>
        <v>0</v>
      </c>
      <c r="I470" s="190">
        <f t="shared" si="84"/>
        <v>0</v>
      </c>
      <c r="J470" s="252" t="s">
        <v>31</v>
      </c>
      <c r="K470" s="192">
        <v>0.45</v>
      </c>
      <c r="L470" s="536"/>
      <c r="M470" s="253"/>
    </row>
    <row r="471" spans="1:13" s="2" customFormat="1" ht="15" customHeight="1" outlineLevel="1" x14ac:dyDescent="0.25">
      <c r="A471" s="185">
        <f t="shared" si="86"/>
        <v>412</v>
      </c>
      <c r="B471" s="250" t="s">
        <v>12</v>
      </c>
      <c r="C471" s="670" t="s">
        <v>60</v>
      </c>
      <c r="D471" s="537" t="s">
        <v>697</v>
      </c>
      <c r="E471" s="189">
        <f t="shared" si="80"/>
        <v>0</v>
      </c>
      <c r="F471" s="190">
        <f t="shared" si="81"/>
        <v>0</v>
      </c>
      <c r="G471" s="190">
        <f t="shared" si="82"/>
        <v>0</v>
      </c>
      <c r="H471" s="190">
        <f t="shared" si="83"/>
        <v>0</v>
      </c>
      <c r="I471" s="190">
        <f t="shared" si="84"/>
        <v>0</v>
      </c>
      <c r="J471" s="252" t="s">
        <v>31</v>
      </c>
      <c r="K471" s="192">
        <v>0.55000000000000004</v>
      </c>
      <c r="L471" s="536"/>
      <c r="M471" s="281" t="s">
        <v>199</v>
      </c>
    </row>
    <row r="472" spans="1:13" s="2" customFormat="1" ht="15" customHeight="1" outlineLevel="1" x14ac:dyDescent="0.25">
      <c r="A472" s="185">
        <f t="shared" si="86"/>
        <v>413</v>
      </c>
      <c r="B472" s="186" t="s">
        <v>51</v>
      </c>
      <c r="C472" s="670"/>
      <c r="D472" s="537" t="s">
        <v>698</v>
      </c>
      <c r="E472" s="189">
        <f t="shared" si="80"/>
        <v>0</v>
      </c>
      <c r="F472" s="190">
        <f t="shared" si="81"/>
        <v>0</v>
      </c>
      <c r="G472" s="190">
        <f t="shared" si="82"/>
        <v>0</v>
      </c>
      <c r="H472" s="190">
        <f t="shared" si="83"/>
        <v>0</v>
      </c>
      <c r="I472" s="190">
        <f t="shared" si="84"/>
        <v>0</v>
      </c>
      <c r="J472" s="191" t="s">
        <v>31</v>
      </c>
      <c r="K472" s="192">
        <v>1.04</v>
      </c>
      <c r="L472" s="536"/>
      <c r="M472" s="253"/>
    </row>
    <row r="473" spans="1:13" s="2" customFormat="1" ht="15" customHeight="1" outlineLevel="1" x14ac:dyDescent="0.25">
      <c r="A473" s="185">
        <f t="shared" si="86"/>
        <v>414</v>
      </c>
      <c r="B473" s="250" t="s">
        <v>12</v>
      </c>
      <c r="C473" s="670"/>
      <c r="D473" s="537" t="s">
        <v>703</v>
      </c>
      <c r="E473" s="189">
        <f t="shared" si="80"/>
        <v>0</v>
      </c>
      <c r="F473" s="190">
        <f t="shared" si="81"/>
        <v>0</v>
      </c>
      <c r="G473" s="190">
        <f t="shared" si="82"/>
        <v>0</v>
      </c>
      <c r="H473" s="190">
        <f t="shared" si="83"/>
        <v>0</v>
      </c>
      <c r="I473" s="190">
        <f t="shared" si="84"/>
        <v>0</v>
      </c>
      <c r="J473" s="191" t="s">
        <v>31</v>
      </c>
      <c r="K473" s="192">
        <v>0.51</v>
      </c>
      <c r="L473" s="536"/>
      <c r="M473" s="281" t="s">
        <v>199</v>
      </c>
    </row>
    <row r="474" spans="1:13" s="2" customFormat="1" ht="15" customHeight="1" outlineLevel="1" x14ac:dyDescent="0.25">
      <c r="A474" s="185">
        <f t="shared" si="86"/>
        <v>415</v>
      </c>
      <c r="B474" s="250" t="s">
        <v>12</v>
      </c>
      <c r="C474" s="670"/>
      <c r="D474" s="537" t="s">
        <v>699</v>
      </c>
      <c r="E474" s="189">
        <f t="shared" si="80"/>
        <v>0</v>
      </c>
      <c r="F474" s="190">
        <f t="shared" si="81"/>
        <v>0</v>
      </c>
      <c r="G474" s="190">
        <f t="shared" si="82"/>
        <v>0</v>
      </c>
      <c r="H474" s="190">
        <f t="shared" si="83"/>
        <v>0</v>
      </c>
      <c r="I474" s="190">
        <f t="shared" si="84"/>
        <v>0</v>
      </c>
      <c r="J474" s="191" t="s">
        <v>31</v>
      </c>
      <c r="K474" s="192">
        <v>0.65</v>
      </c>
      <c r="L474" s="536"/>
      <c r="M474" s="281" t="s">
        <v>199</v>
      </c>
    </row>
    <row r="475" spans="1:13" s="2" customFormat="1" ht="15" customHeight="1" outlineLevel="1" x14ac:dyDescent="0.25">
      <c r="A475" s="185">
        <f t="shared" si="86"/>
        <v>416</v>
      </c>
      <c r="B475" s="250" t="s">
        <v>12</v>
      </c>
      <c r="C475" s="670" t="s">
        <v>60</v>
      </c>
      <c r="D475" s="320" t="s">
        <v>700</v>
      </c>
      <c r="E475" s="189">
        <f t="shared" si="80"/>
        <v>0</v>
      </c>
      <c r="F475" s="190">
        <f t="shared" si="81"/>
        <v>0</v>
      </c>
      <c r="G475" s="190">
        <f t="shared" si="82"/>
        <v>0</v>
      </c>
      <c r="H475" s="190">
        <f t="shared" si="83"/>
        <v>0</v>
      </c>
      <c r="I475" s="190">
        <f t="shared" si="84"/>
        <v>0</v>
      </c>
      <c r="J475" s="191" t="s">
        <v>31</v>
      </c>
      <c r="K475" s="192">
        <v>0.74</v>
      </c>
      <c r="L475" s="536"/>
      <c r="M475" s="281" t="s">
        <v>199</v>
      </c>
    </row>
    <row r="476" spans="1:13" s="2" customFormat="1" ht="15" customHeight="1" outlineLevel="1" x14ac:dyDescent="0.25">
      <c r="A476" s="185">
        <f t="shared" si="86"/>
        <v>417</v>
      </c>
      <c r="B476" s="250" t="s">
        <v>12</v>
      </c>
      <c r="C476" s="670"/>
      <c r="D476" s="320" t="s">
        <v>701</v>
      </c>
      <c r="E476" s="189">
        <f t="shared" si="80"/>
        <v>0</v>
      </c>
      <c r="F476" s="190">
        <f t="shared" si="81"/>
        <v>0</v>
      </c>
      <c r="G476" s="190">
        <f t="shared" si="82"/>
        <v>0</v>
      </c>
      <c r="H476" s="190">
        <f t="shared" si="83"/>
        <v>0</v>
      </c>
      <c r="I476" s="190">
        <f t="shared" si="84"/>
        <v>0</v>
      </c>
      <c r="J476" s="191" t="s">
        <v>31</v>
      </c>
      <c r="K476" s="192">
        <v>0.68</v>
      </c>
      <c r="L476" s="536"/>
      <c r="M476" s="281" t="s">
        <v>199</v>
      </c>
    </row>
    <row r="477" spans="1:13" s="2" customFormat="1" ht="15" customHeight="1" outlineLevel="1" x14ac:dyDescent="0.25">
      <c r="A477" s="185">
        <f t="shared" si="86"/>
        <v>418</v>
      </c>
      <c r="B477" s="250" t="s">
        <v>12</v>
      </c>
      <c r="C477" s="670" t="s">
        <v>60</v>
      </c>
      <c r="D477" s="320" t="s">
        <v>702</v>
      </c>
      <c r="E477" s="189">
        <f t="shared" si="80"/>
        <v>0</v>
      </c>
      <c r="F477" s="190">
        <f t="shared" si="81"/>
        <v>0</v>
      </c>
      <c r="G477" s="190">
        <f t="shared" si="82"/>
        <v>0</v>
      </c>
      <c r="H477" s="190">
        <f t="shared" si="83"/>
        <v>0</v>
      </c>
      <c r="I477" s="190">
        <f t="shared" si="84"/>
        <v>0</v>
      </c>
      <c r="J477" s="191" t="s">
        <v>31</v>
      </c>
      <c r="K477" s="192">
        <v>0.74</v>
      </c>
      <c r="L477" s="536"/>
      <c r="M477" s="281" t="s">
        <v>199</v>
      </c>
    </row>
    <row r="478" spans="1:13" s="2" customFormat="1" ht="15" customHeight="1" outlineLevel="1" x14ac:dyDescent="0.25">
      <c r="A478" s="185">
        <f t="shared" si="86"/>
        <v>419</v>
      </c>
      <c r="B478" s="250" t="s">
        <v>12</v>
      </c>
      <c r="C478" s="670"/>
      <c r="D478" s="320" t="s">
        <v>704</v>
      </c>
      <c r="E478" s="189">
        <f t="shared" si="80"/>
        <v>0</v>
      </c>
      <c r="F478" s="190">
        <f t="shared" si="81"/>
        <v>0</v>
      </c>
      <c r="G478" s="190">
        <f t="shared" si="82"/>
        <v>0</v>
      </c>
      <c r="H478" s="190">
        <f t="shared" si="83"/>
        <v>0</v>
      </c>
      <c r="I478" s="190">
        <f t="shared" si="84"/>
        <v>0</v>
      </c>
      <c r="J478" s="191" t="s">
        <v>31</v>
      </c>
      <c r="K478" s="192">
        <v>0.61</v>
      </c>
      <c r="L478" s="536"/>
      <c r="M478" s="281" t="s">
        <v>199</v>
      </c>
    </row>
    <row r="479" spans="1:13" s="2" customFormat="1" ht="15" customHeight="1" outlineLevel="1" x14ac:dyDescent="0.25">
      <c r="A479" s="185">
        <f t="shared" si="86"/>
        <v>420</v>
      </c>
      <c r="B479" s="250" t="s">
        <v>12</v>
      </c>
      <c r="C479" s="670"/>
      <c r="D479" s="320" t="s">
        <v>705</v>
      </c>
      <c r="E479" s="189">
        <f t="shared" si="80"/>
        <v>0</v>
      </c>
      <c r="F479" s="190">
        <f t="shared" si="81"/>
        <v>0</v>
      </c>
      <c r="G479" s="190">
        <f t="shared" si="82"/>
        <v>0</v>
      </c>
      <c r="H479" s="190">
        <f t="shared" si="83"/>
        <v>0</v>
      </c>
      <c r="I479" s="190">
        <f t="shared" si="84"/>
        <v>0</v>
      </c>
      <c r="J479" s="191" t="s">
        <v>31</v>
      </c>
      <c r="K479" s="192">
        <v>0.97</v>
      </c>
      <c r="L479" s="536"/>
      <c r="M479" s="281" t="s">
        <v>199</v>
      </c>
    </row>
    <row r="480" spans="1:13" s="2" customFormat="1" ht="27" customHeight="1" outlineLevel="1" x14ac:dyDescent="0.25">
      <c r="A480" s="185">
        <f t="shared" si="86"/>
        <v>421</v>
      </c>
      <c r="B480" s="250" t="s">
        <v>12</v>
      </c>
      <c r="C480" s="635"/>
      <c r="D480" s="320" t="s">
        <v>467</v>
      </c>
      <c r="E480" s="189">
        <f t="shared" si="80"/>
        <v>0</v>
      </c>
      <c r="F480" s="190">
        <f t="shared" si="81"/>
        <v>0</v>
      </c>
      <c r="G480" s="190">
        <f t="shared" si="82"/>
        <v>0</v>
      </c>
      <c r="H480" s="190">
        <f t="shared" si="83"/>
        <v>0</v>
      </c>
      <c r="I480" s="190">
        <f t="shared" si="84"/>
        <v>0</v>
      </c>
      <c r="J480" s="592" t="s">
        <v>421</v>
      </c>
      <c r="K480" s="192">
        <v>0.9</v>
      </c>
      <c r="L480" s="536"/>
      <c r="M480" s="576" t="s">
        <v>199</v>
      </c>
    </row>
    <row r="481" spans="1:13" s="2" customFormat="1" ht="15" customHeight="1" outlineLevel="1" x14ac:dyDescent="0.25">
      <c r="A481" s="185">
        <f t="shared" si="86"/>
        <v>422</v>
      </c>
      <c r="B481" s="250" t="s">
        <v>12</v>
      </c>
      <c r="C481" s="635" t="s">
        <v>61</v>
      </c>
      <c r="D481" s="320" t="s">
        <v>320</v>
      </c>
      <c r="E481" s="189">
        <f t="shared" si="80"/>
        <v>0</v>
      </c>
      <c r="F481" s="190">
        <f t="shared" si="81"/>
        <v>0</v>
      </c>
      <c r="G481" s="190">
        <f t="shared" si="82"/>
        <v>0</v>
      </c>
      <c r="H481" s="190">
        <f t="shared" si="83"/>
        <v>0</v>
      </c>
      <c r="I481" s="190">
        <f t="shared" si="84"/>
        <v>0</v>
      </c>
      <c r="J481" s="191" t="s">
        <v>31</v>
      </c>
      <c r="K481" s="192">
        <v>0.56999999999999995</v>
      </c>
      <c r="L481" s="536"/>
      <c r="M481" s="281" t="s">
        <v>199</v>
      </c>
    </row>
    <row r="482" spans="1:13" s="6" customFormat="1" ht="15" customHeight="1" outlineLevel="1" x14ac:dyDescent="0.25">
      <c r="A482" s="185">
        <f t="shared" si="86"/>
        <v>423</v>
      </c>
      <c r="B482" s="250" t="s">
        <v>12</v>
      </c>
      <c r="C482" s="635" t="s">
        <v>60</v>
      </c>
      <c r="D482" s="320" t="s">
        <v>321</v>
      </c>
      <c r="E482" s="189">
        <f t="shared" si="80"/>
        <v>0</v>
      </c>
      <c r="F482" s="190">
        <f t="shared" si="81"/>
        <v>0</v>
      </c>
      <c r="G482" s="190">
        <f t="shared" si="82"/>
        <v>0</v>
      </c>
      <c r="H482" s="190">
        <f t="shared" si="83"/>
        <v>0</v>
      </c>
      <c r="I482" s="190">
        <f t="shared" si="84"/>
        <v>0</v>
      </c>
      <c r="J482" s="191" t="s">
        <v>31</v>
      </c>
      <c r="K482" s="192">
        <v>0.57999999999999996</v>
      </c>
      <c r="L482" s="536"/>
      <c r="M482" s="281" t="s">
        <v>199</v>
      </c>
    </row>
    <row r="483" spans="1:13" s="6" customFormat="1" ht="15" customHeight="1" outlineLevel="1" x14ac:dyDescent="0.25">
      <c r="A483" s="185">
        <f t="shared" si="86"/>
        <v>424</v>
      </c>
      <c r="B483" s="186" t="s">
        <v>51</v>
      </c>
      <c r="C483" s="635"/>
      <c r="D483" s="320" t="s">
        <v>4</v>
      </c>
      <c r="E483" s="189">
        <f t="shared" si="80"/>
        <v>0</v>
      </c>
      <c r="F483" s="190">
        <f t="shared" si="81"/>
        <v>0</v>
      </c>
      <c r="G483" s="190">
        <f t="shared" si="82"/>
        <v>0</v>
      </c>
      <c r="H483" s="190">
        <f t="shared" si="83"/>
        <v>0</v>
      </c>
      <c r="I483" s="190">
        <f t="shared" si="84"/>
        <v>0</v>
      </c>
      <c r="J483" s="191" t="s">
        <v>31</v>
      </c>
      <c r="K483" s="192">
        <v>0.52</v>
      </c>
      <c r="L483" s="536"/>
      <c r="M483" s="253"/>
    </row>
    <row r="484" spans="1:13" s="6" customFormat="1" ht="15" customHeight="1" outlineLevel="1" x14ac:dyDescent="0.25">
      <c r="A484" s="185">
        <f t="shared" si="86"/>
        <v>425</v>
      </c>
      <c r="B484" s="250" t="s">
        <v>12</v>
      </c>
      <c r="C484" s="635" t="s">
        <v>60</v>
      </c>
      <c r="D484" s="344" t="s">
        <v>323</v>
      </c>
      <c r="E484" s="189">
        <f t="shared" si="80"/>
        <v>0</v>
      </c>
      <c r="F484" s="190">
        <f t="shared" si="81"/>
        <v>0</v>
      </c>
      <c r="G484" s="190">
        <f t="shared" si="82"/>
        <v>0</v>
      </c>
      <c r="H484" s="190">
        <f t="shared" si="83"/>
        <v>0</v>
      </c>
      <c r="I484" s="190">
        <f t="shared" si="84"/>
        <v>0</v>
      </c>
      <c r="J484" s="191" t="s">
        <v>31</v>
      </c>
      <c r="K484" s="192">
        <v>0.88</v>
      </c>
      <c r="L484" s="536"/>
      <c r="M484" s="369" t="s">
        <v>199</v>
      </c>
    </row>
    <row r="485" spans="1:13" s="6" customFormat="1" ht="15" customHeight="1" outlineLevel="1" x14ac:dyDescent="0.25">
      <c r="A485" s="185">
        <f t="shared" si="86"/>
        <v>426</v>
      </c>
      <c r="B485" s="186" t="s">
        <v>51</v>
      </c>
      <c r="C485" s="635" t="s">
        <v>392</v>
      </c>
      <c r="D485" s="344" t="s">
        <v>5</v>
      </c>
      <c r="E485" s="190">
        <f t="shared" si="80"/>
        <v>0</v>
      </c>
      <c r="F485" s="190">
        <f t="shared" si="81"/>
        <v>0</v>
      </c>
      <c r="G485" s="190">
        <f t="shared" si="82"/>
        <v>0</v>
      </c>
      <c r="H485" s="190">
        <f t="shared" si="83"/>
        <v>0</v>
      </c>
      <c r="I485" s="190">
        <f t="shared" si="84"/>
        <v>0</v>
      </c>
      <c r="J485" s="191" t="s">
        <v>31</v>
      </c>
      <c r="K485" s="192">
        <v>1.25</v>
      </c>
      <c r="L485" s="536"/>
      <c r="M485" s="253"/>
    </row>
    <row r="486" spans="1:13" s="6" customFormat="1" ht="15" customHeight="1" outlineLevel="1" x14ac:dyDescent="0.25">
      <c r="A486" s="185">
        <f t="shared" si="86"/>
        <v>427</v>
      </c>
      <c r="B486" s="250" t="s">
        <v>12</v>
      </c>
      <c r="C486" s="635"/>
      <c r="D486" s="344" t="s">
        <v>335</v>
      </c>
      <c r="E486" s="190">
        <f t="shared" si="80"/>
        <v>0</v>
      </c>
      <c r="F486" s="190">
        <f t="shared" si="81"/>
        <v>0</v>
      </c>
      <c r="G486" s="190">
        <f t="shared" si="82"/>
        <v>0</v>
      </c>
      <c r="H486" s="190">
        <f t="shared" si="83"/>
        <v>0</v>
      </c>
      <c r="I486" s="190">
        <f t="shared" si="84"/>
        <v>0</v>
      </c>
      <c r="J486" s="191" t="s">
        <v>31</v>
      </c>
      <c r="K486" s="192">
        <v>0.75</v>
      </c>
      <c r="L486" s="536"/>
      <c r="M486" s="281" t="s">
        <v>199</v>
      </c>
    </row>
    <row r="487" spans="1:13" s="2" customFormat="1" ht="15" customHeight="1" outlineLevel="1" x14ac:dyDescent="0.25">
      <c r="A487" s="185">
        <f t="shared" si="86"/>
        <v>428</v>
      </c>
      <c r="B487" s="250" t="s">
        <v>12</v>
      </c>
      <c r="C487" s="635" t="s">
        <v>60</v>
      </c>
      <c r="D487" s="344" t="s">
        <v>492</v>
      </c>
      <c r="E487" s="190">
        <f t="shared" si="80"/>
        <v>0</v>
      </c>
      <c r="F487" s="190">
        <f t="shared" si="81"/>
        <v>0</v>
      </c>
      <c r="G487" s="190">
        <f t="shared" si="82"/>
        <v>0</v>
      </c>
      <c r="H487" s="190">
        <f t="shared" si="83"/>
        <v>0</v>
      </c>
      <c r="I487" s="190">
        <f t="shared" si="84"/>
        <v>0</v>
      </c>
      <c r="J487" s="191" t="s">
        <v>31</v>
      </c>
      <c r="K487" s="192">
        <v>0.66</v>
      </c>
      <c r="L487" s="536"/>
      <c r="M487" s="281" t="s">
        <v>199</v>
      </c>
    </row>
    <row r="488" spans="1:13" s="2" customFormat="1" ht="15" customHeight="1" outlineLevel="1" x14ac:dyDescent="0.25">
      <c r="A488" s="185">
        <f t="shared" si="86"/>
        <v>429</v>
      </c>
      <c r="B488" s="250" t="s">
        <v>12</v>
      </c>
      <c r="C488" s="635" t="s">
        <v>60</v>
      </c>
      <c r="D488" s="344" t="s">
        <v>326</v>
      </c>
      <c r="E488" s="190">
        <f t="shared" si="80"/>
        <v>0</v>
      </c>
      <c r="F488" s="190">
        <f t="shared" si="81"/>
        <v>0</v>
      </c>
      <c r="G488" s="190">
        <f t="shared" si="82"/>
        <v>0</v>
      </c>
      <c r="H488" s="190">
        <f t="shared" si="83"/>
        <v>0</v>
      </c>
      <c r="I488" s="190">
        <f t="shared" si="84"/>
        <v>0</v>
      </c>
      <c r="J488" s="191" t="s">
        <v>31</v>
      </c>
      <c r="K488" s="192">
        <v>0.77</v>
      </c>
      <c r="L488" s="536"/>
      <c r="M488" s="281" t="s">
        <v>199</v>
      </c>
    </row>
    <row r="489" spans="1:13" s="2" customFormat="1" ht="15" customHeight="1" outlineLevel="1" x14ac:dyDescent="0.25">
      <c r="A489" s="185">
        <f t="shared" si="86"/>
        <v>430</v>
      </c>
      <c r="B489" s="250" t="s">
        <v>12</v>
      </c>
      <c r="C489" s="635" t="s">
        <v>60</v>
      </c>
      <c r="D489" s="344" t="s">
        <v>328</v>
      </c>
      <c r="E489" s="190">
        <f t="shared" si="80"/>
        <v>0</v>
      </c>
      <c r="F489" s="190">
        <f t="shared" si="81"/>
        <v>0</v>
      </c>
      <c r="G489" s="190">
        <f t="shared" si="82"/>
        <v>0</v>
      </c>
      <c r="H489" s="190">
        <f t="shared" si="83"/>
        <v>0</v>
      </c>
      <c r="I489" s="190">
        <f t="shared" si="84"/>
        <v>0</v>
      </c>
      <c r="J489" s="191" t="s">
        <v>31</v>
      </c>
      <c r="K489" s="192">
        <v>0.76</v>
      </c>
      <c r="L489" s="536"/>
      <c r="M489" s="281" t="s">
        <v>199</v>
      </c>
    </row>
    <row r="490" spans="1:13" s="2" customFormat="1" ht="15" customHeight="1" outlineLevel="1" x14ac:dyDescent="0.25">
      <c r="A490" s="185">
        <f t="shared" si="86"/>
        <v>431</v>
      </c>
      <c r="B490" s="250" t="s">
        <v>12</v>
      </c>
      <c r="C490" s="635" t="s">
        <v>60</v>
      </c>
      <c r="D490" s="344" t="s">
        <v>338</v>
      </c>
      <c r="E490" s="190">
        <f t="shared" si="80"/>
        <v>0</v>
      </c>
      <c r="F490" s="190">
        <f t="shared" si="81"/>
        <v>0</v>
      </c>
      <c r="G490" s="190">
        <f t="shared" si="82"/>
        <v>0</v>
      </c>
      <c r="H490" s="190">
        <f t="shared" si="83"/>
        <v>0</v>
      </c>
      <c r="I490" s="190">
        <f t="shared" si="84"/>
        <v>0</v>
      </c>
      <c r="J490" s="191" t="s">
        <v>31</v>
      </c>
      <c r="K490" s="192">
        <v>0.75</v>
      </c>
      <c r="L490" s="536"/>
      <c r="M490" s="281" t="s">
        <v>199</v>
      </c>
    </row>
    <row r="491" spans="1:13" s="2" customFormat="1" ht="15" customHeight="1" outlineLevel="1" x14ac:dyDescent="0.25">
      <c r="A491" s="185">
        <f t="shared" si="86"/>
        <v>432</v>
      </c>
      <c r="B491" s="250" t="s">
        <v>12</v>
      </c>
      <c r="C491" s="635"/>
      <c r="D491" s="344" t="s">
        <v>331</v>
      </c>
      <c r="E491" s="190">
        <f t="shared" si="80"/>
        <v>0</v>
      </c>
      <c r="F491" s="190">
        <f t="shared" si="81"/>
        <v>0</v>
      </c>
      <c r="G491" s="190">
        <f t="shared" si="82"/>
        <v>0</v>
      </c>
      <c r="H491" s="190">
        <f t="shared" si="83"/>
        <v>0</v>
      </c>
      <c r="I491" s="190">
        <f t="shared" si="84"/>
        <v>0</v>
      </c>
      <c r="J491" s="191" t="s">
        <v>31</v>
      </c>
      <c r="K491" s="192">
        <v>0.76</v>
      </c>
      <c r="L491" s="536"/>
      <c r="M491" s="281" t="s">
        <v>199</v>
      </c>
    </row>
    <row r="492" spans="1:13" s="2" customFormat="1" ht="15" customHeight="1" outlineLevel="1" thickBot="1" x14ac:dyDescent="0.3">
      <c r="A492" s="185">
        <f t="shared" si="86"/>
        <v>433</v>
      </c>
      <c r="B492" s="250" t="s">
        <v>12</v>
      </c>
      <c r="C492" s="635" t="s">
        <v>60</v>
      </c>
      <c r="D492" s="344" t="s">
        <v>333</v>
      </c>
      <c r="E492" s="220">
        <f t="shared" si="80"/>
        <v>0</v>
      </c>
      <c r="F492" s="190">
        <f t="shared" si="81"/>
        <v>0</v>
      </c>
      <c r="G492" s="190">
        <f t="shared" si="82"/>
        <v>0</v>
      </c>
      <c r="H492" s="190">
        <f t="shared" si="83"/>
        <v>0</v>
      </c>
      <c r="I492" s="190">
        <f t="shared" si="84"/>
        <v>0</v>
      </c>
      <c r="J492" s="191" t="s">
        <v>31</v>
      </c>
      <c r="K492" s="192">
        <v>0.55000000000000004</v>
      </c>
      <c r="L492" s="193"/>
      <c r="M492" s="281" t="s">
        <v>199</v>
      </c>
    </row>
    <row r="493" spans="1:13" s="2" customFormat="1" ht="18" customHeight="1" outlineLevel="1" thickBot="1" x14ac:dyDescent="0.3">
      <c r="A493" s="151"/>
      <c r="B493" s="152"/>
      <c r="C493" s="667"/>
      <c r="D493" s="153" t="s">
        <v>395</v>
      </c>
      <c r="E493" s="158"/>
      <c r="F493" s="150"/>
      <c r="G493" s="150"/>
      <c r="H493" s="150"/>
      <c r="I493" s="150"/>
      <c r="J493" s="154"/>
      <c r="K493" s="155"/>
      <c r="L493" s="156"/>
      <c r="M493" s="157"/>
    </row>
    <row r="494" spans="1:13" s="2" customFormat="1" ht="15.75" customHeight="1" outlineLevel="1" x14ac:dyDescent="0.25">
      <c r="A494" s="162">
        <f>A492+1</f>
        <v>434</v>
      </c>
      <c r="B494" s="538" t="s">
        <v>12</v>
      </c>
      <c r="C494" s="633"/>
      <c r="D494" s="521" t="s">
        <v>315</v>
      </c>
      <c r="E494" s="335">
        <f t="shared" si="80"/>
        <v>0</v>
      </c>
      <c r="F494" s="539">
        <f t="shared" ref="F494:F504" si="87">ROUND(K494*0.83,6)*L494</f>
        <v>0</v>
      </c>
      <c r="G494" s="166">
        <f t="shared" ref="G494:G504" si="88">ROUND(K494*0.85,6)*L494</f>
        <v>0</v>
      </c>
      <c r="H494" s="166">
        <f t="shared" ref="H494:H504" si="89">ROUND(K494*0.9,6)*L494</f>
        <v>0</v>
      </c>
      <c r="I494" s="166">
        <f t="shared" ref="I494:I504" si="90">K494*L494</f>
        <v>0</v>
      </c>
      <c r="J494" s="175" t="s">
        <v>31</v>
      </c>
      <c r="K494" s="176">
        <v>0.83</v>
      </c>
      <c r="L494" s="177"/>
      <c r="M494" s="178" t="s">
        <v>199</v>
      </c>
    </row>
    <row r="495" spans="1:13" s="22" customFormat="1" ht="15.75" customHeight="1" outlineLevel="1" x14ac:dyDescent="0.25">
      <c r="A495" s="162">
        <f t="shared" ref="A495:A534" si="91">A494+1</f>
        <v>435</v>
      </c>
      <c r="B495" s="520" t="s">
        <v>12</v>
      </c>
      <c r="C495" s="633" t="s">
        <v>59</v>
      </c>
      <c r="D495" s="521" t="s">
        <v>169</v>
      </c>
      <c r="E495" s="166">
        <f t="shared" si="80"/>
        <v>0</v>
      </c>
      <c r="F495" s="539">
        <f t="shared" si="87"/>
        <v>0</v>
      </c>
      <c r="G495" s="166">
        <f t="shared" si="88"/>
        <v>0</v>
      </c>
      <c r="H495" s="166">
        <f t="shared" si="89"/>
        <v>0</v>
      </c>
      <c r="I495" s="166">
        <f t="shared" si="90"/>
        <v>0</v>
      </c>
      <c r="J495" s="175" t="s">
        <v>31</v>
      </c>
      <c r="K495" s="176">
        <v>0.76</v>
      </c>
      <c r="L495" s="177"/>
      <c r="M495" s="178" t="s">
        <v>199</v>
      </c>
    </row>
    <row r="496" spans="1:13" s="22" customFormat="1" ht="15.75" customHeight="1" outlineLevel="1" x14ac:dyDescent="0.25">
      <c r="A496" s="162">
        <f t="shared" si="91"/>
        <v>436</v>
      </c>
      <c r="B496" s="520" t="s">
        <v>12</v>
      </c>
      <c r="C496" s="633" t="s">
        <v>60</v>
      </c>
      <c r="D496" s="521" t="s">
        <v>393</v>
      </c>
      <c r="E496" s="166">
        <f t="shared" si="80"/>
        <v>0</v>
      </c>
      <c r="F496" s="166">
        <f t="shared" si="87"/>
        <v>0</v>
      </c>
      <c r="G496" s="166">
        <f t="shared" si="88"/>
        <v>0</v>
      </c>
      <c r="H496" s="166">
        <f t="shared" si="89"/>
        <v>0</v>
      </c>
      <c r="I496" s="166">
        <f t="shared" si="90"/>
        <v>0</v>
      </c>
      <c r="J496" s="175" t="s">
        <v>31</v>
      </c>
      <c r="K496" s="176">
        <v>0.67</v>
      </c>
      <c r="L496" s="177"/>
      <c r="M496" s="269"/>
    </row>
    <row r="497" spans="1:13" s="22" customFormat="1" ht="15.75" customHeight="1" outlineLevel="1" x14ac:dyDescent="0.25">
      <c r="A497" s="162">
        <f t="shared" si="91"/>
        <v>437</v>
      </c>
      <c r="B497" s="520" t="s">
        <v>12</v>
      </c>
      <c r="C497" s="633"/>
      <c r="D497" s="521" t="s">
        <v>577</v>
      </c>
      <c r="E497" s="166">
        <f t="shared" si="80"/>
        <v>0</v>
      </c>
      <c r="F497" s="166">
        <f t="shared" si="87"/>
        <v>0</v>
      </c>
      <c r="G497" s="166">
        <f t="shared" si="88"/>
        <v>0</v>
      </c>
      <c r="H497" s="166">
        <f t="shared" si="89"/>
        <v>0</v>
      </c>
      <c r="I497" s="166">
        <f t="shared" si="90"/>
        <v>0</v>
      </c>
      <c r="J497" s="175" t="s">
        <v>31</v>
      </c>
      <c r="K497" s="176">
        <v>1.36</v>
      </c>
      <c r="L497" s="177"/>
      <c r="M497" s="540" t="s">
        <v>199</v>
      </c>
    </row>
    <row r="498" spans="1:13" s="2" customFormat="1" ht="27" customHeight="1" outlineLevel="1" x14ac:dyDescent="0.25">
      <c r="A498" s="681">
        <f t="shared" si="91"/>
        <v>438</v>
      </c>
      <c r="B498" s="520" t="s">
        <v>12</v>
      </c>
      <c r="C498" s="633"/>
      <c r="D498" s="441" t="s">
        <v>468</v>
      </c>
      <c r="E498" s="166">
        <f t="shared" si="80"/>
        <v>0</v>
      </c>
      <c r="F498" s="166">
        <f t="shared" si="87"/>
        <v>0</v>
      </c>
      <c r="G498" s="166">
        <f t="shared" si="88"/>
        <v>0</v>
      </c>
      <c r="H498" s="166">
        <f t="shared" si="89"/>
        <v>0</v>
      </c>
      <c r="I498" s="166">
        <f t="shared" si="90"/>
        <v>0</v>
      </c>
      <c r="J498" s="589" t="s">
        <v>421</v>
      </c>
      <c r="K498" s="176">
        <v>0.94</v>
      </c>
      <c r="L498" s="177"/>
      <c r="M498" s="540" t="s">
        <v>199</v>
      </c>
    </row>
    <row r="499" spans="1:13" s="2" customFormat="1" ht="15" customHeight="1" outlineLevel="1" x14ac:dyDescent="0.25">
      <c r="A499" s="162">
        <f t="shared" si="91"/>
        <v>439</v>
      </c>
      <c r="B499" s="520" t="s">
        <v>12</v>
      </c>
      <c r="C499" s="633"/>
      <c r="D499" s="521" t="s">
        <v>682</v>
      </c>
      <c r="E499" s="166">
        <f t="shared" si="80"/>
        <v>0</v>
      </c>
      <c r="F499" s="166">
        <f t="shared" si="87"/>
        <v>0</v>
      </c>
      <c r="G499" s="166">
        <f t="shared" si="88"/>
        <v>0</v>
      </c>
      <c r="H499" s="166">
        <f t="shared" si="89"/>
        <v>0</v>
      </c>
      <c r="I499" s="166">
        <f t="shared" si="90"/>
        <v>0</v>
      </c>
      <c r="J499" s="175" t="s">
        <v>31</v>
      </c>
      <c r="K499" s="176">
        <v>1.75</v>
      </c>
      <c r="L499" s="177"/>
      <c r="M499" s="540" t="s">
        <v>199</v>
      </c>
    </row>
    <row r="500" spans="1:13" s="2" customFormat="1" ht="15" customHeight="1" outlineLevel="1" x14ac:dyDescent="0.25">
      <c r="A500" s="162">
        <f t="shared" si="91"/>
        <v>440</v>
      </c>
      <c r="B500" s="520" t="s">
        <v>12</v>
      </c>
      <c r="C500" s="633"/>
      <c r="D500" s="521" t="s">
        <v>681</v>
      </c>
      <c r="E500" s="166">
        <f t="shared" si="80"/>
        <v>0</v>
      </c>
      <c r="F500" s="166">
        <f t="shared" si="87"/>
        <v>0</v>
      </c>
      <c r="G500" s="166">
        <f t="shared" si="88"/>
        <v>0</v>
      </c>
      <c r="H500" s="166">
        <f t="shared" si="89"/>
        <v>0</v>
      </c>
      <c r="I500" s="166">
        <f t="shared" si="90"/>
        <v>0</v>
      </c>
      <c r="J500" s="175" t="s">
        <v>31</v>
      </c>
      <c r="K500" s="176">
        <v>0.57999999999999996</v>
      </c>
      <c r="L500" s="177"/>
      <c r="M500" s="540" t="s">
        <v>199</v>
      </c>
    </row>
    <row r="501" spans="1:13" s="2" customFormat="1" ht="15.75" customHeight="1" outlineLevel="1" x14ac:dyDescent="0.25">
      <c r="A501" s="162">
        <f t="shared" si="91"/>
        <v>441</v>
      </c>
      <c r="B501" s="520" t="s">
        <v>12</v>
      </c>
      <c r="C501" s="633" t="s">
        <v>60</v>
      </c>
      <c r="D501" s="521" t="s">
        <v>688</v>
      </c>
      <c r="E501" s="166">
        <f t="shared" si="80"/>
        <v>0</v>
      </c>
      <c r="F501" s="166">
        <f t="shared" si="87"/>
        <v>0</v>
      </c>
      <c r="G501" s="166">
        <f t="shared" si="88"/>
        <v>0</v>
      </c>
      <c r="H501" s="166">
        <f t="shared" si="89"/>
        <v>0</v>
      </c>
      <c r="I501" s="166">
        <f t="shared" si="90"/>
        <v>0</v>
      </c>
      <c r="J501" s="175" t="s">
        <v>31</v>
      </c>
      <c r="K501" s="176">
        <v>0.51</v>
      </c>
      <c r="L501" s="177"/>
      <c r="M501" s="540" t="s">
        <v>199</v>
      </c>
    </row>
    <row r="502" spans="1:13" s="2" customFormat="1" ht="15.75" customHeight="1" outlineLevel="1" x14ac:dyDescent="0.25">
      <c r="A502" s="162">
        <f t="shared" si="91"/>
        <v>442</v>
      </c>
      <c r="B502" s="375" t="s">
        <v>51</v>
      </c>
      <c r="C502" s="633"/>
      <c r="D502" s="441" t="s">
        <v>683</v>
      </c>
      <c r="E502" s="166">
        <f t="shared" si="80"/>
        <v>0</v>
      </c>
      <c r="F502" s="166">
        <f t="shared" si="87"/>
        <v>0</v>
      </c>
      <c r="G502" s="166">
        <f t="shared" si="88"/>
        <v>0</v>
      </c>
      <c r="H502" s="166">
        <f t="shared" si="89"/>
        <v>0</v>
      </c>
      <c r="I502" s="166">
        <f t="shared" si="90"/>
        <v>0</v>
      </c>
      <c r="J502" s="175" t="s">
        <v>31</v>
      </c>
      <c r="K502" s="176">
        <v>0.78</v>
      </c>
      <c r="L502" s="177"/>
      <c r="M502" s="540" t="s">
        <v>199</v>
      </c>
    </row>
    <row r="503" spans="1:13" s="22" customFormat="1" ht="15" customHeight="1" outlineLevel="1" x14ac:dyDescent="0.25">
      <c r="A503" s="162">
        <f t="shared" si="91"/>
        <v>443</v>
      </c>
      <c r="B503" s="375" t="s">
        <v>51</v>
      </c>
      <c r="C503" s="633"/>
      <c r="D503" s="441" t="s">
        <v>684</v>
      </c>
      <c r="E503" s="166">
        <f t="shared" si="80"/>
        <v>0</v>
      </c>
      <c r="F503" s="166">
        <f t="shared" si="87"/>
        <v>0</v>
      </c>
      <c r="G503" s="166">
        <f t="shared" si="88"/>
        <v>0</v>
      </c>
      <c r="H503" s="166">
        <f t="shared" si="89"/>
        <v>0</v>
      </c>
      <c r="I503" s="166">
        <f t="shared" si="90"/>
        <v>0</v>
      </c>
      <c r="J503" s="175" t="s">
        <v>31</v>
      </c>
      <c r="K503" s="176">
        <v>0.76</v>
      </c>
      <c r="L503" s="177"/>
      <c r="M503" s="269"/>
    </row>
    <row r="504" spans="1:13" s="7" customFormat="1" ht="15" customHeight="1" outlineLevel="1" x14ac:dyDescent="0.25">
      <c r="A504" s="162">
        <f t="shared" si="91"/>
        <v>444</v>
      </c>
      <c r="B504" s="375" t="s">
        <v>51</v>
      </c>
      <c r="C504" s="633"/>
      <c r="D504" s="441" t="s">
        <v>685</v>
      </c>
      <c r="E504" s="166">
        <f t="shared" si="80"/>
        <v>0</v>
      </c>
      <c r="F504" s="166">
        <f t="shared" si="87"/>
        <v>0</v>
      </c>
      <c r="G504" s="166">
        <f t="shared" si="88"/>
        <v>0</v>
      </c>
      <c r="H504" s="166">
        <f t="shared" si="89"/>
        <v>0</v>
      </c>
      <c r="I504" s="166">
        <f t="shared" si="90"/>
        <v>0</v>
      </c>
      <c r="J504" s="175" t="s">
        <v>31</v>
      </c>
      <c r="K504" s="176">
        <v>1.04</v>
      </c>
      <c r="L504" s="177"/>
      <c r="M504" s="209"/>
    </row>
    <row r="505" spans="1:13" s="7" customFormat="1" ht="15" customHeight="1" outlineLevel="1" x14ac:dyDescent="0.25">
      <c r="A505" s="162">
        <f t="shared" si="91"/>
        <v>445</v>
      </c>
      <c r="B505" s="226" t="s">
        <v>51</v>
      </c>
      <c r="C505" s="633" t="s">
        <v>59</v>
      </c>
      <c r="D505" s="327" t="s">
        <v>686</v>
      </c>
      <c r="E505" s="166">
        <f t="shared" si="80"/>
        <v>0</v>
      </c>
      <c r="F505" s="166">
        <f t="shared" si="81"/>
        <v>0</v>
      </c>
      <c r="G505" s="166">
        <f t="shared" si="82"/>
        <v>0</v>
      </c>
      <c r="H505" s="166">
        <f t="shared" si="83"/>
        <v>0</v>
      </c>
      <c r="I505" s="166">
        <f t="shared" si="84"/>
        <v>0</v>
      </c>
      <c r="J505" s="175" t="s">
        <v>31</v>
      </c>
      <c r="K505" s="176">
        <v>0.5</v>
      </c>
      <c r="L505" s="177"/>
      <c r="M505" s="209"/>
    </row>
    <row r="506" spans="1:13" s="7" customFormat="1" ht="15" customHeight="1" outlineLevel="1" x14ac:dyDescent="0.25">
      <c r="A506" s="162">
        <f t="shared" si="91"/>
        <v>446</v>
      </c>
      <c r="B506" s="520" t="s">
        <v>12</v>
      </c>
      <c r="C506" s="633"/>
      <c r="D506" s="327" t="s">
        <v>687</v>
      </c>
      <c r="E506" s="166">
        <f t="shared" si="80"/>
        <v>0</v>
      </c>
      <c r="F506" s="166">
        <f t="shared" si="81"/>
        <v>0</v>
      </c>
      <c r="G506" s="166">
        <f t="shared" si="82"/>
        <v>0</v>
      </c>
      <c r="H506" s="166">
        <f t="shared" si="83"/>
        <v>0</v>
      </c>
      <c r="I506" s="166">
        <f t="shared" si="84"/>
        <v>0</v>
      </c>
      <c r="J506" s="175" t="s">
        <v>31</v>
      </c>
      <c r="K506" s="176">
        <v>0.55000000000000004</v>
      </c>
      <c r="L506" s="177"/>
      <c r="M506" s="540" t="s">
        <v>199</v>
      </c>
    </row>
    <row r="507" spans="1:13" s="2" customFormat="1" ht="15" customHeight="1" outlineLevel="1" x14ac:dyDescent="0.25">
      <c r="A507" s="162">
        <f t="shared" si="91"/>
        <v>447</v>
      </c>
      <c r="B507" s="163" t="s">
        <v>51</v>
      </c>
      <c r="C507" s="631" t="s">
        <v>60</v>
      </c>
      <c r="D507" s="294" t="s">
        <v>389</v>
      </c>
      <c r="E507" s="166">
        <f t="shared" si="80"/>
        <v>0</v>
      </c>
      <c r="F507" s="167">
        <f t="shared" si="81"/>
        <v>0</v>
      </c>
      <c r="G507" s="167">
        <f t="shared" si="82"/>
        <v>0</v>
      </c>
      <c r="H507" s="167">
        <f t="shared" si="83"/>
        <v>0</v>
      </c>
      <c r="I507" s="167">
        <f t="shared" si="84"/>
        <v>0</v>
      </c>
      <c r="J507" s="168" t="s">
        <v>31</v>
      </c>
      <c r="K507" s="169">
        <v>0.51</v>
      </c>
      <c r="L507" s="170"/>
      <c r="M507" s="231"/>
    </row>
    <row r="508" spans="1:13" s="2" customFormat="1" ht="15" customHeight="1" outlineLevel="1" x14ac:dyDescent="0.25">
      <c r="A508" s="162">
        <f t="shared" si="91"/>
        <v>448</v>
      </c>
      <c r="B508" s="232" t="s">
        <v>12</v>
      </c>
      <c r="C508" s="631" t="s">
        <v>60</v>
      </c>
      <c r="D508" s="294" t="s">
        <v>316</v>
      </c>
      <c r="E508" s="166">
        <f t="shared" si="80"/>
        <v>0</v>
      </c>
      <c r="F508" s="167">
        <f t="shared" si="81"/>
        <v>0</v>
      </c>
      <c r="G508" s="167">
        <f t="shared" si="82"/>
        <v>0</v>
      </c>
      <c r="H508" s="167">
        <f t="shared" si="83"/>
        <v>0</v>
      </c>
      <c r="I508" s="167">
        <f t="shared" si="84"/>
        <v>0</v>
      </c>
      <c r="J508" s="168" t="s">
        <v>31</v>
      </c>
      <c r="K508" s="169">
        <v>0.43</v>
      </c>
      <c r="L508" s="170"/>
      <c r="M508" s="231"/>
    </row>
    <row r="509" spans="1:13" s="2" customFormat="1" ht="15" customHeight="1" outlineLevel="1" x14ac:dyDescent="0.25">
      <c r="A509" s="162">
        <f t="shared" si="91"/>
        <v>449</v>
      </c>
      <c r="B509" s="232" t="s">
        <v>12</v>
      </c>
      <c r="C509" s="631"/>
      <c r="D509" s="294" t="s">
        <v>689</v>
      </c>
      <c r="E509" s="166">
        <f t="shared" si="80"/>
        <v>0</v>
      </c>
      <c r="F509" s="167">
        <f t="shared" si="81"/>
        <v>0</v>
      </c>
      <c r="G509" s="167">
        <f t="shared" si="82"/>
        <v>0</v>
      </c>
      <c r="H509" s="167">
        <f t="shared" si="83"/>
        <v>0</v>
      </c>
      <c r="I509" s="167">
        <f t="shared" si="84"/>
        <v>0</v>
      </c>
      <c r="J509" s="168" t="s">
        <v>31</v>
      </c>
      <c r="K509" s="169">
        <v>0.42</v>
      </c>
      <c r="L509" s="170"/>
      <c r="M509" s="262" t="s">
        <v>199</v>
      </c>
    </row>
    <row r="510" spans="1:13" s="2" customFormat="1" ht="15" customHeight="1" outlineLevel="1" x14ac:dyDescent="0.25">
      <c r="A510" s="162">
        <f t="shared" si="91"/>
        <v>450</v>
      </c>
      <c r="B510" s="232" t="s">
        <v>12</v>
      </c>
      <c r="C510" s="631"/>
      <c r="D510" s="294" t="s">
        <v>690</v>
      </c>
      <c r="E510" s="166">
        <f t="shared" si="80"/>
        <v>0</v>
      </c>
      <c r="F510" s="167">
        <f t="shared" si="81"/>
        <v>0</v>
      </c>
      <c r="G510" s="167">
        <f t="shared" si="82"/>
        <v>0</v>
      </c>
      <c r="H510" s="167">
        <f t="shared" si="83"/>
        <v>0</v>
      </c>
      <c r="I510" s="167">
        <f t="shared" si="84"/>
        <v>0</v>
      </c>
      <c r="J510" s="168" t="s">
        <v>31</v>
      </c>
      <c r="K510" s="169">
        <v>0.42</v>
      </c>
      <c r="L510" s="170"/>
      <c r="M510" s="262" t="s">
        <v>199</v>
      </c>
    </row>
    <row r="511" spans="1:13" s="2" customFormat="1" ht="15" customHeight="1" outlineLevel="1" x14ac:dyDescent="0.25">
      <c r="A511" s="162">
        <f t="shared" si="91"/>
        <v>451</v>
      </c>
      <c r="B511" s="232" t="s">
        <v>12</v>
      </c>
      <c r="C511" s="631"/>
      <c r="D511" s="294" t="s">
        <v>691</v>
      </c>
      <c r="E511" s="166">
        <f t="shared" si="80"/>
        <v>0</v>
      </c>
      <c r="F511" s="167">
        <f t="shared" si="81"/>
        <v>0</v>
      </c>
      <c r="G511" s="167">
        <f t="shared" si="82"/>
        <v>0</v>
      </c>
      <c r="H511" s="167">
        <f t="shared" si="83"/>
        <v>0</v>
      </c>
      <c r="I511" s="167">
        <f t="shared" si="84"/>
        <v>0</v>
      </c>
      <c r="J511" s="168" t="s">
        <v>31</v>
      </c>
      <c r="K511" s="169">
        <v>0.51</v>
      </c>
      <c r="L511" s="170"/>
      <c r="M511" s="262" t="s">
        <v>199</v>
      </c>
    </row>
    <row r="512" spans="1:13" s="2" customFormat="1" ht="14.25" customHeight="1" x14ac:dyDescent="0.25">
      <c r="A512" s="162">
        <f t="shared" si="91"/>
        <v>452</v>
      </c>
      <c r="B512" s="163" t="s">
        <v>51</v>
      </c>
      <c r="C512" s="631" t="s">
        <v>60</v>
      </c>
      <c r="D512" s="355" t="s">
        <v>580</v>
      </c>
      <c r="E512" s="166">
        <f t="shared" si="80"/>
        <v>0</v>
      </c>
      <c r="F512" s="167">
        <f t="shared" si="81"/>
        <v>0</v>
      </c>
      <c r="G512" s="167">
        <f t="shared" si="82"/>
        <v>0</v>
      </c>
      <c r="H512" s="167">
        <f t="shared" si="83"/>
        <v>0</v>
      </c>
      <c r="I512" s="167">
        <f t="shared" si="84"/>
        <v>0</v>
      </c>
      <c r="J512" s="168" t="s">
        <v>31</v>
      </c>
      <c r="K512" s="169">
        <v>1.45</v>
      </c>
      <c r="L512" s="170"/>
      <c r="M512" s="231"/>
    </row>
    <row r="513" spans="1:13" s="2" customFormat="1" ht="15.75" customHeight="1" outlineLevel="1" x14ac:dyDescent="0.25">
      <c r="A513" s="162">
        <f t="shared" si="91"/>
        <v>453</v>
      </c>
      <c r="B513" s="163" t="s">
        <v>51</v>
      </c>
      <c r="C513" s="631" t="s">
        <v>60</v>
      </c>
      <c r="D513" s="355" t="s">
        <v>680</v>
      </c>
      <c r="E513" s="166">
        <f t="shared" si="80"/>
        <v>0</v>
      </c>
      <c r="F513" s="167">
        <f t="shared" si="81"/>
        <v>0</v>
      </c>
      <c r="G513" s="167">
        <f t="shared" si="82"/>
        <v>0</v>
      </c>
      <c r="H513" s="167">
        <f t="shared" si="83"/>
        <v>0</v>
      </c>
      <c r="I513" s="167">
        <f t="shared" si="84"/>
        <v>0</v>
      </c>
      <c r="J513" s="168" t="s">
        <v>31</v>
      </c>
      <c r="K513" s="169">
        <v>1.27</v>
      </c>
      <c r="L513" s="357"/>
      <c r="M513" s="527"/>
    </row>
    <row r="514" spans="1:13" s="8" customFormat="1" ht="15.75" customHeight="1" outlineLevel="1" x14ac:dyDescent="0.25">
      <c r="A514" s="162">
        <f t="shared" si="91"/>
        <v>454</v>
      </c>
      <c r="B514" s="163" t="s">
        <v>51</v>
      </c>
      <c r="C514" s="631" t="s">
        <v>60</v>
      </c>
      <c r="D514" s="354" t="s">
        <v>6</v>
      </c>
      <c r="E514" s="166">
        <f t="shared" si="80"/>
        <v>0</v>
      </c>
      <c r="F514" s="167">
        <f t="shared" si="81"/>
        <v>0</v>
      </c>
      <c r="G514" s="167">
        <f t="shared" si="82"/>
        <v>0</v>
      </c>
      <c r="H514" s="167">
        <f t="shared" si="83"/>
        <v>0</v>
      </c>
      <c r="I514" s="167">
        <f t="shared" si="84"/>
        <v>0</v>
      </c>
      <c r="J514" s="243" t="s">
        <v>31</v>
      </c>
      <c r="K514" s="169">
        <v>1.08</v>
      </c>
      <c r="L514" s="170"/>
      <c r="M514" s="231"/>
    </row>
    <row r="515" spans="1:13" ht="15.75" customHeight="1" outlineLevel="1" x14ac:dyDescent="0.25">
      <c r="A515" s="162">
        <f t="shared" si="91"/>
        <v>455</v>
      </c>
      <c r="B515" s="232" t="s">
        <v>12</v>
      </c>
      <c r="C515" s="631"/>
      <c r="D515" s="354" t="s">
        <v>319</v>
      </c>
      <c r="E515" s="166">
        <f t="shared" si="80"/>
        <v>0</v>
      </c>
      <c r="F515" s="167">
        <f t="shared" si="81"/>
        <v>0</v>
      </c>
      <c r="G515" s="167">
        <f t="shared" si="82"/>
        <v>0</v>
      </c>
      <c r="H515" s="167">
        <f t="shared" si="83"/>
        <v>0</v>
      </c>
      <c r="I515" s="167">
        <f t="shared" si="84"/>
        <v>0</v>
      </c>
      <c r="J515" s="243" t="s">
        <v>31</v>
      </c>
      <c r="K515" s="169">
        <v>1.56</v>
      </c>
      <c r="L515" s="170"/>
      <c r="M515" s="262" t="s">
        <v>199</v>
      </c>
    </row>
    <row r="516" spans="1:13" ht="15.75" customHeight="1" outlineLevel="1" x14ac:dyDescent="0.25">
      <c r="A516" s="162">
        <f t="shared" si="91"/>
        <v>456</v>
      </c>
      <c r="B516" s="163" t="s">
        <v>51</v>
      </c>
      <c r="C516" s="631"/>
      <c r="D516" s="354" t="s">
        <v>7</v>
      </c>
      <c r="E516" s="166">
        <f t="shared" si="80"/>
        <v>0</v>
      </c>
      <c r="F516" s="167">
        <f t="shared" si="81"/>
        <v>0</v>
      </c>
      <c r="G516" s="167">
        <f t="shared" si="82"/>
        <v>0</v>
      </c>
      <c r="H516" s="167">
        <f t="shared" si="83"/>
        <v>0</v>
      </c>
      <c r="I516" s="167">
        <f t="shared" si="84"/>
        <v>0</v>
      </c>
      <c r="J516" s="243" t="s">
        <v>31</v>
      </c>
      <c r="K516" s="169">
        <v>0.94</v>
      </c>
      <c r="L516" s="170"/>
      <c r="M516" s="231"/>
    </row>
    <row r="517" spans="1:13" ht="27" customHeight="1" outlineLevel="1" x14ac:dyDescent="0.25">
      <c r="A517" s="162">
        <f t="shared" si="91"/>
        <v>457</v>
      </c>
      <c r="B517" s="379" t="s">
        <v>12</v>
      </c>
      <c r="C517" s="631"/>
      <c r="D517" s="521" t="s">
        <v>469</v>
      </c>
      <c r="E517" s="166">
        <f t="shared" si="80"/>
        <v>0</v>
      </c>
      <c r="F517" s="167">
        <f t="shared" si="81"/>
        <v>0</v>
      </c>
      <c r="G517" s="167">
        <f t="shared" si="82"/>
        <v>0</v>
      </c>
      <c r="H517" s="167">
        <f t="shared" si="83"/>
        <v>0</v>
      </c>
      <c r="I517" s="167">
        <f t="shared" si="84"/>
        <v>0</v>
      </c>
      <c r="J517" s="590" t="s">
        <v>421</v>
      </c>
      <c r="K517" s="176">
        <v>0.97</v>
      </c>
      <c r="L517" s="177"/>
      <c r="M517" s="578" t="s">
        <v>199</v>
      </c>
    </row>
    <row r="518" spans="1:13" ht="27" customHeight="1" outlineLevel="1" x14ac:dyDescent="0.2">
      <c r="A518" s="162">
        <f t="shared" si="91"/>
        <v>458</v>
      </c>
      <c r="B518" s="379" t="s">
        <v>12</v>
      </c>
      <c r="C518" s="669" t="s">
        <v>60</v>
      </c>
      <c r="D518" s="521" t="s">
        <v>470</v>
      </c>
      <c r="E518" s="166">
        <f t="shared" si="80"/>
        <v>0</v>
      </c>
      <c r="F518" s="167">
        <f>ROUND(K518*0.83,6)*L518</f>
        <v>0</v>
      </c>
      <c r="G518" s="167">
        <f t="shared" si="82"/>
        <v>0</v>
      </c>
      <c r="H518" s="167">
        <f t="shared" si="83"/>
        <v>0</v>
      </c>
      <c r="I518" s="167">
        <f t="shared" si="84"/>
        <v>0</v>
      </c>
      <c r="J518" s="590" t="s">
        <v>421</v>
      </c>
      <c r="K518" s="176">
        <v>0.83</v>
      </c>
      <c r="L518" s="177"/>
      <c r="M518" s="577" t="s">
        <v>199</v>
      </c>
    </row>
    <row r="519" spans="1:13" ht="15.75" customHeight="1" outlineLevel="1" x14ac:dyDescent="0.25">
      <c r="A519" s="162">
        <f t="shared" si="91"/>
        <v>459</v>
      </c>
      <c r="B519" s="379" t="s">
        <v>12</v>
      </c>
      <c r="C519" s="633" t="s">
        <v>60</v>
      </c>
      <c r="D519" s="521" t="s">
        <v>480</v>
      </c>
      <c r="E519" s="166">
        <f t="shared" si="80"/>
        <v>0</v>
      </c>
      <c r="F519" s="167">
        <f>ROUND(K519*0.83,6)*L519</f>
        <v>0</v>
      </c>
      <c r="G519" s="167">
        <f t="shared" si="82"/>
        <v>0</v>
      </c>
      <c r="H519" s="167">
        <f t="shared" si="83"/>
        <v>0</v>
      </c>
      <c r="I519" s="167">
        <f t="shared" si="84"/>
        <v>0</v>
      </c>
      <c r="J519" s="243" t="s">
        <v>31</v>
      </c>
      <c r="K519" s="176">
        <v>0.43</v>
      </c>
      <c r="L519" s="177"/>
      <c r="M519" s="542" t="s">
        <v>199</v>
      </c>
    </row>
    <row r="520" spans="1:13" ht="27" customHeight="1" outlineLevel="1" x14ac:dyDescent="0.25">
      <c r="A520" s="162">
        <f t="shared" si="91"/>
        <v>460</v>
      </c>
      <c r="B520" s="379" t="s">
        <v>12</v>
      </c>
      <c r="C520" s="633" t="s">
        <v>59</v>
      </c>
      <c r="D520" s="521" t="s">
        <v>471</v>
      </c>
      <c r="E520" s="166">
        <f t="shared" si="80"/>
        <v>0</v>
      </c>
      <c r="F520" s="167">
        <f>ROUND(K520*0.83,6)*L520</f>
        <v>0</v>
      </c>
      <c r="G520" s="167">
        <f t="shared" si="82"/>
        <v>0</v>
      </c>
      <c r="H520" s="167">
        <f t="shared" si="83"/>
        <v>0</v>
      </c>
      <c r="I520" s="167">
        <f t="shared" si="84"/>
        <v>0</v>
      </c>
      <c r="J520" s="590" t="s">
        <v>421</v>
      </c>
      <c r="K520" s="176">
        <v>0.99</v>
      </c>
      <c r="L520" s="177"/>
      <c r="M520" s="577" t="s">
        <v>199</v>
      </c>
    </row>
    <row r="521" spans="1:13" ht="15.75" customHeight="1" x14ac:dyDescent="0.25">
      <c r="A521" s="162">
        <f t="shared" si="91"/>
        <v>461</v>
      </c>
      <c r="B521" s="379" t="s">
        <v>12</v>
      </c>
      <c r="C521" s="633" t="s">
        <v>59</v>
      </c>
      <c r="D521" s="521" t="s">
        <v>583</v>
      </c>
      <c r="E521" s="166">
        <f t="shared" si="80"/>
        <v>0</v>
      </c>
      <c r="F521" s="167">
        <f>ROUND(K521*0.83,6)*L521</f>
        <v>0</v>
      </c>
      <c r="G521" s="167">
        <f>ROUND(K521*0.85,6)*L521</f>
        <v>0</v>
      </c>
      <c r="H521" s="167">
        <f>ROUND(K521*0.9,6)*L521</f>
        <v>0</v>
      </c>
      <c r="I521" s="167">
        <f>K521*L521</f>
        <v>0</v>
      </c>
      <c r="J521" s="175" t="s">
        <v>31</v>
      </c>
      <c r="K521" s="176">
        <v>0.57999999999999996</v>
      </c>
      <c r="L521" s="177"/>
      <c r="M521" s="543"/>
    </row>
    <row r="522" spans="1:13" ht="16.5" customHeight="1" x14ac:dyDescent="0.25">
      <c r="A522" s="162">
        <f t="shared" si="91"/>
        <v>462</v>
      </c>
      <c r="B522" s="379" t="s">
        <v>12</v>
      </c>
      <c r="C522" s="633" t="s">
        <v>60</v>
      </c>
      <c r="D522" s="541" t="s">
        <v>322</v>
      </c>
      <c r="E522" s="166">
        <f t="shared" si="80"/>
        <v>0</v>
      </c>
      <c r="F522" s="167">
        <f t="shared" ref="F522:F524" si="92">ROUND(K522*0.83,6)*L522</f>
        <v>0</v>
      </c>
      <c r="G522" s="167">
        <f t="shared" ref="G522:G524" si="93">ROUND(K522*0.85,6)*L522</f>
        <v>0</v>
      </c>
      <c r="H522" s="167">
        <f t="shared" ref="H522:H524" si="94">ROUND(K522*0.9,6)*L522</f>
        <v>0</v>
      </c>
      <c r="I522" s="167">
        <f t="shared" ref="I522:I524" si="95">K522*L522</f>
        <v>0</v>
      </c>
      <c r="J522" s="175" t="s">
        <v>31</v>
      </c>
      <c r="K522" s="176">
        <v>0.52</v>
      </c>
      <c r="L522" s="177"/>
      <c r="M522" s="531" t="s">
        <v>199</v>
      </c>
    </row>
    <row r="523" spans="1:13" ht="14.25" customHeight="1" x14ac:dyDescent="0.25">
      <c r="A523" s="162">
        <f t="shared" si="91"/>
        <v>463</v>
      </c>
      <c r="B523" s="379" t="s">
        <v>12</v>
      </c>
      <c r="C523" s="633"/>
      <c r="D523" s="541" t="s">
        <v>324</v>
      </c>
      <c r="E523" s="166">
        <f t="shared" si="80"/>
        <v>0</v>
      </c>
      <c r="F523" s="167">
        <f t="shared" si="92"/>
        <v>0</v>
      </c>
      <c r="G523" s="167">
        <f t="shared" si="93"/>
        <v>0</v>
      </c>
      <c r="H523" s="167">
        <f t="shared" si="94"/>
        <v>0</v>
      </c>
      <c r="I523" s="167">
        <f t="shared" si="95"/>
        <v>0</v>
      </c>
      <c r="J523" s="175" t="s">
        <v>31</v>
      </c>
      <c r="K523" s="176">
        <v>0.41</v>
      </c>
      <c r="L523" s="177"/>
      <c r="M523" s="531" t="s">
        <v>199</v>
      </c>
    </row>
    <row r="524" spans="1:13" ht="14.25" customHeight="1" x14ac:dyDescent="0.25">
      <c r="A524" s="162">
        <f t="shared" si="91"/>
        <v>464</v>
      </c>
      <c r="B524" s="379" t="s">
        <v>12</v>
      </c>
      <c r="C524" s="633"/>
      <c r="D524" s="541" t="s">
        <v>707</v>
      </c>
      <c r="E524" s="166">
        <f t="shared" si="80"/>
        <v>0</v>
      </c>
      <c r="F524" s="167">
        <f t="shared" si="92"/>
        <v>0</v>
      </c>
      <c r="G524" s="167">
        <f t="shared" si="93"/>
        <v>0</v>
      </c>
      <c r="H524" s="167">
        <f t="shared" si="94"/>
        <v>0</v>
      </c>
      <c r="I524" s="167">
        <f t="shared" si="95"/>
        <v>0</v>
      </c>
      <c r="J524" s="175" t="s">
        <v>31</v>
      </c>
      <c r="K524" s="176">
        <v>0.73</v>
      </c>
      <c r="L524" s="177"/>
      <c r="M524" s="531" t="s">
        <v>199</v>
      </c>
    </row>
    <row r="525" spans="1:13" ht="14.25" customHeight="1" x14ac:dyDescent="0.25">
      <c r="A525" s="162">
        <f t="shared" si="91"/>
        <v>465</v>
      </c>
      <c r="B525" s="163" t="s">
        <v>51</v>
      </c>
      <c r="C525" s="631"/>
      <c r="D525" s="266" t="s">
        <v>8</v>
      </c>
      <c r="E525" s="166">
        <f t="shared" si="80"/>
        <v>0</v>
      </c>
      <c r="F525" s="167">
        <f t="shared" si="81"/>
        <v>0</v>
      </c>
      <c r="G525" s="167">
        <f t="shared" si="82"/>
        <v>0</v>
      </c>
      <c r="H525" s="167">
        <f t="shared" si="83"/>
        <v>0</v>
      </c>
      <c r="I525" s="167">
        <f t="shared" si="84"/>
        <v>0</v>
      </c>
      <c r="J525" s="243" t="s">
        <v>31</v>
      </c>
      <c r="K525" s="169">
        <v>0.81</v>
      </c>
      <c r="L525" s="170"/>
      <c r="M525" s="231"/>
    </row>
    <row r="526" spans="1:13" ht="14.25" customHeight="1" outlineLevel="1" x14ac:dyDescent="0.25">
      <c r="A526" s="162">
        <f t="shared" si="91"/>
        <v>466</v>
      </c>
      <c r="B526" s="232" t="s">
        <v>12</v>
      </c>
      <c r="C526" s="631"/>
      <c r="D526" s="266" t="s">
        <v>327</v>
      </c>
      <c r="E526" s="166">
        <f t="shared" si="80"/>
        <v>0</v>
      </c>
      <c r="F526" s="167">
        <f t="shared" si="81"/>
        <v>0</v>
      </c>
      <c r="G526" s="167">
        <f t="shared" si="82"/>
        <v>0</v>
      </c>
      <c r="H526" s="167">
        <f t="shared" si="83"/>
        <v>0</v>
      </c>
      <c r="I526" s="167">
        <f t="shared" si="84"/>
        <v>0</v>
      </c>
      <c r="J526" s="243" t="s">
        <v>31</v>
      </c>
      <c r="K526" s="169">
        <v>0.59</v>
      </c>
      <c r="L526" s="170"/>
      <c r="M526" s="262" t="s">
        <v>199</v>
      </c>
    </row>
    <row r="527" spans="1:13" ht="14.25" customHeight="1" outlineLevel="1" x14ac:dyDescent="0.2">
      <c r="A527" s="162">
        <f t="shared" si="91"/>
        <v>467</v>
      </c>
      <c r="B527" s="163" t="s">
        <v>51</v>
      </c>
      <c r="C527" s="668" t="s">
        <v>53</v>
      </c>
      <c r="D527" s="544" t="s">
        <v>10</v>
      </c>
      <c r="E527" s="166">
        <f t="shared" si="80"/>
        <v>0</v>
      </c>
      <c r="F527" s="167">
        <f t="shared" si="81"/>
        <v>0</v>
      </c>
      <c r="G527" s="167">
        <f t="shared" si="82"/>
        <v>0</v>
      </c>
      <c r="H527" s="167">
        <f t="shared" si="83"/>
        <v>0</v>
      </c>
      <c r="I527" s="167">
        <f t="shared" si="84"/>
        <v>0</v>
      </c>
      <c r="J527" s="168" t="s">
        <v>31</v>
      </c>
      <c r="K527" s="169">
        <v>0.99</v>
      </c>
      <c r="L527" s="357"/>
      <c r="M527" s="358"/>
    </row>
    <row r="528" spans="1:13" ht="14.25" customHeight="1" outlineLevel="1" x14ac:dyDescent="0.25">
      <c r="A528" s="162">
        <f t="shared" si="91"/>
        <v>468</v>
      </c>
      <c r="B528" s="163" t="s">
        <v>51</v>
      </c>
      <c r="C528" s="671" t="s">
        <v>60</v>
      </c>
      <c r="D528" s="266" t="s">
        <v>9</v>
      </c>
      <c r="E528" s="166">
        <f t="shared" si="80"/>
        <v>0</v>
      </c>
      <c r="F528" s="167">
        <f t="shared" si="81"/>
        <v>0</v>
      </c>
      <c r="G528" s="167">
        <f t="shared" si="82"/>
        <v>0</v>
      </c>
      <c r="H528" s="167">
        <f t="shared" si="83"/>
        <v>0</v>
      </c>
      <c r="I528" s="167">
        <f t="shared" si="84"/>
        <v>0</v>
      </c>
      <c r="J528" s="168" t="s">
        <v>31</v>
      </c>
      <c r="K528" s="169">
        <v>1.07</v>
      </c>
      <c r="L528" s="357"/>
      <c r="M528" s="358"/>
    </row>
    <row r="529" spans="1:13" ht="14.25" customHeight="1" outlineLevel="1" x14ac:dyDescent="0.25">
      <c r="A529" s="162">
        <f t="shared" si="91"/>
        <v>469</v>
      </c>
      <c r="B529" s="379" t="s">
        <v>12</v>
      </c>
      <c r="C529" s="659" t="s">
        <v>59</v>
      </c>
      <c r="D529" s="529" t="s">
        <v>329</v>
      </c>
      <c r="E529" s="166">
        <f t="shared" si="80"/>
        <v>0</v>
      </c>
      <c r="F529" s="167">
        <f>ROUND(K529*0.83,6)*L529</f>
        <v>0</v>
      </c>
      <c r="G529" s="167">
        <f>ROUND(K529*0.85,6)*L529</f>
        <v>0</v>
      </c>
      <c r="H529" s="167">
        <f>ROUND(K529*0.9,6)*L529</f>
        <v>0</v>
      </c>
      <c r="I529" s="167">
        <f>K529*L529</f>
        <v>0</v>
      </c>
      <c r="J529" s="168" t="s">
        <v>31</v>
      </c>
      <c r="K529" s="545">
        <v>0.51</v>
      </c>
      <c r="L529" s="170"/>
      <c r="M529" s="270"/>
    </row>
    <row r="530" spans="1:13" ht="14.25" customHeight="1" outlineLevel="1" x14ac:dyDescent="0.25">
      <c r="A530" s="162">
        <f t="shared" si="91"/>
        <v>470</v>
      </c>
      <c r="B530" s="379" t="s">
        <v>12</v>
      </c>
      <c r="C530" s="633"/>
      <c r="D530" s="529" t="s">
        <v>330</v>
      </c>
      <c r="E530" s="166">
        <f t="shared" si="80"/>
        <v>0</v>
      </c>
      <c r="F530" s="167">
        <f>ROUND(K530*0.83,6)*L530</f>
        <v>0</v>
      </c>
      <c r="G530" s="167">
        <f>ROUND(K530*0.85,6)*L530</f>
        <v>0</v>
      </c>
      <c r="H530" s="167">
        <f>ROUND(K530*0.9,6)*L530</f>
        <v>0</v>
      </c>
      <c r="I530" s="167">
        <f>K530*L530</f>
        <v>0</v>
      </c>
      <c r="J530" s="168" t="s">
        <v>31</v>
      </c>
      <c r="K530" s="545">
        <v>0.97</v>
      </c>
      <c r="L530" s="177"/>
      <c r="M530" s="178" t="s">
        <v>199</v>
      </c>
    </row>
    <row r="531" spans="1:13" ht="15.75" customHeight="1" outlineLevel="1" x14ac:dyDescent="0.25">
      <c r="A531" s="162">
        <f t="shared" si="91"/>
        <v>471</v>
      </c>
      <c r="B531" s="375" t="s">
        <v>51</v>
      </c>
      <c r="C531" s="631" t="s">
        <v>66</v>
      </c>
      <c r="D531" s="441" t="s">
        <v>423</v>
      </c>
      <c r="E531" s="167">
        <f t="shared" si="80"/>
        <v>0</v>
      </c>
      <c r="F531" s="166">
        <f>ROUND(K531*0.83,6)*L531</f>
        <v>0</v>
      </c>
      <c r="G531" s="166">
        <f>ROUND(K531*0.85,6)*L531</f>
        <v>0</v>
      </c>
      <c r="H531" s="166">
        <f>ROUND(K531*0.9,6)*L531</f>
        <v>0</v>
      </c>
      <c r="I531" s="166">
        <f>K531*L531</f>
        <v>0</v>
      </c>
      <c r="J531" s="175" t="s">
        <v>31</v>
      </c>
      <c r="K531" s="545">
        <v>0.56999999999999995</v>
      </c>
      <c r="L531" s="177"/>
      <c r="M531" s="269"/>
    </row>
    <row r="532" spans="1:13" ht="15.75" customHeight="1" outlineLevel="1" x14ac:dyDescent="0.25">
      <c r="A532" s="162">
        <f t="shared" si="91"/>
        <v>472</v>
      </c>
      <c r="B532" s="375" t="s">
        <v>51</v>
      </c>
      <c r="C532" s="631" t="s">
        <v>66</v>
      </c>
      <c r="D532" s="441" t="s">
        <v>170</v>
      </c>
      <c r="E532" s="166">
        <f t="shared" si="80"/>
        <v>0</v>
      </c>
      <c r="F532" s="166">
        <f>ROUND(K532*0.83,6)*L532</f>
        <v>0</v>
      </c>
      <c r="G532" s="166">
        <f>ROUND(K532*0.85,6)*L532</f>
        <v>0</v>
      </c>
      <c r="H532" s="166">
        <f>ROUND(K532*0.9,6)*L532</f>
        <v>0</v>
      </c>
      <c r="I532" s="166">
        <f>K532*L532</f>
        <v>0</v>
      </c>
      <c r="J532" s="175" t="s">
        <v>31</v>
      </c>
      <c r="K532" s="176">
        <v>0.64</v>
      </c>
      <c r="L532" s="177"/>
      <c r="M532" s="269"/>
    </row>
    <row r="533" spans="1:13" ht="15.75" customHeight="1" outlineLevel="1" x14ac:dyDescent="0.25">
      <c r="A533" s="162">
        <f t="shared" si="91"/>
        <v>473</v>
      </c>
      <c r="B533" s="163" t="s">
        <v>51</v>
      </c>
      <c r="C533" s="631" t="s">
        <v>392</v>
      </c>
      <c r="D533" s="266" t="s">
        <v>332</v>
      </c>
      <c r="E533" s="166">
        <f t="shared" si="80"/>
        <v>0</v>
      </c>
      <c r="F533" s="167">
        <f t="shared" si="81"/>
        <v>0</v>
      </c>
      <c r="G533" s="167">
        <f t="shared" si="82"/>
        <v>0</v>
      </c>
      <c r="H533" s="167">
        <f t="shared" si="83"/>
        <v>0</v>
      </c>
      <c r="I533" s="167">
        <f t="shared" si="84"/>
        <v>0</v>
      </c>
      <c r="J533" s="168" t="s">
        <v>31</v>
      </c>
      <c r="K533" s="169">
        <v>1.04</v>
      </c>
      <c r="L533" s="170"/>
      <c r="M533" s="231"/>
    </row>
    <row r="534" spans="1:13" ht="15.75" customHeight="1" outlineLevel="1" thickBot="1" x14ac:dyDescent="0.3">
      <c r="A534" s="162">
        <f t="shared" si="91"/>
        <v>474</v>
      </c>
      <c r="B534" s="379" t="s">
        <v>12</v>
      </c>
      <c r="C534" s="648"/>
      <c r="D534" s="266" t="s">
        <v>584</v>
      </c>
      <c r="E534" s="212">
        <f t="shared" ref="E534:E604" si="96">ROUND(K534*0.8,6)*L534</f>
        <v>0</v>
      </c>
      <c r="F534" s="167">
        <f>ROUND(K534*0.83,6)*L534</f>
        <v>0</v>
      </c>
      <c r="G534" s="167">
        <f>ROUND(K534*0.85,6)*L534</f>
        <v>0</v>
      </c>
      <c r="H534" s="167">
        <f>ROUND(K534*0.9,6)*L534</f>
        <v>0</v>
      </c>
      <c r="I534" s="167">
        <f>K534*L534</f>
        <v>0</v>
      </c>
      <c r="J534" s="168" t="s">
        <v>31</v>
      </c>
      <c r="K534" s="378">
        <v>0.55000000000000004</v>
      </c>
      <c r="L534" s="272"/>
      <c r="M534" s="273"/>
    </row>
    <row r="535" spans="1:13" ht="15" customHeight="1" outlineLevel="1" thickBot="1" x14ac:dyDescent="0.25">
      <c r="A535" s="28"/>
      <c r="B535" s="37"/>
      <c r="C535" s="672"/>
      <c r="D535" s="29" t="s">
        <v>46</v>
      </c>
      <c r="E535" s="148"/>
      <c r="F535" s="63"/>
      <c r="G535" s="63"/>
      <c r="H535" s="63"/>
      <c r="I535" s="63"/>
      <c r="J535" s="30"/>
      <c r="K535" s="31"/>
      <c r="L535" s="85"/>
      <c r="M535" s="97"/>
    </row>
    <row r="536" spans="1:13" ht="14.25" customHeight="1" outlineLevel="1" x14ac:dyDescent="0.25">
      <c r="A536" s="218">
        <f>A534+1</f>
        <v>475</v>
      </c>
      <c r="B536" s="303" t="s">
        <v>12</v>
      </c>
      <c r="C536" s="660" t="s">
        <v>60</v>
      </c>
      <c r="D536" s="304" t="s">
        <v>339</v>
      </c>
      <c r="E536" s="189">
        <f t="shared" si="96"/>
        <v>0</v>
      </c>
      <c r="F536" s="546">
        <f t="shared" si="81"/>
        <v>0</v>
      </c>
      <c r="G536" s="221">
        <f t="shared" si="82"/>
        <v>0</v>
      </c>
      <c r="H536" s="221">
        <f t="shared" si="83"/>
        <v>0</v>
      </c>
      <c r="I536" s="221">
        <f t="shared" si="84"/>
        <v>0</v>
      </c>
      <c r="J536" s="331" t="s">
        <v>31</v>
      </c>
      <c r="K536" s="192">
        <v>0.67</v>
      </c>
      <c r="L536" s="193"/>
      <c r="M536" s="200" t="s">
        <v>199</v>
      </c>
    </row>
    <row r="537" spans="1:13" ht="14.25" customHeight="1" outlineLevel="1" x14ac:dyDescent="0.25">
      <c r="A537" s="194">
        <f t="shared" ref="A537:A554" si="97">A536+1</f>
        <v>476</v>
      </c>
      <c r="B537" s="303" t="s">
        <v>12</v>
      </c>
      <c r="C537" s="660" t="s">
        <v>60</v>
      </c>
      <c r="D537" s="304" t="s">
        <v>340</v>
      </c>
      <c r="E537" s="189">
        <f t="shared" si="96"/>
        <v>0</v>
      </c>
      <c r="F537" s="546">
        <f t="shared" si="81"/>
        <v>0</v>
      </c>
      <c r="G537" s="221">
        <f t="shared" si="82"/>
        <v>0</v>
      </c>
      <c r="H537" s="221">
        <f t="shared" si="83"/>
        <v>0</v>
      </c>
      <c r="I537" s="221">
        <f t="shared" si="84"/>
        <v>0</v>
      </c>
      <c r="J537" s="191" t="s">
        <v>31</v>
      </c>
      <c r="K537" s="192">
        <v>0.51</v>
      </c>
      <c r="L537" s="193"/>
      <c r="M537" s="200" t="s">
        <v>199</v>
      </c>
    </row>
    <row r="538" spans="1:13" ht="14.25" customHeight="1" outlineLevel="1" x14ac:dyDescent="0.25">
      <c r="A538" s="194">
        <f t="shared" si="97"/>
        <v>477</v>
      </c>
      <c r="B538" s="303" t="s">
        <v>12</v>
      </c>
      <c r="C538" s="660"/>
      <c r="D538" s="304" t="s">
        <v>341</v>
      </c>
      <c r="E538" s="189">
        <f t="shared" si="96"/>
        <v>0</v>
      </c>
      <c r="F538" s="546">
        <f t="shared" si="81"/>
        <v>0</v>
      </c>
      <c r="G538" s="221">
        <f t="shared" si="82"/>
        <v>0</v>
      </c>
      <c r="H538" s="221">
        <f t="shared" si="83"/>
        <v>0</v>
      </c>
      <c r="I538" s="221">
        <f t="shared" si="84"/>
        <v>0</v>
      </c>
      <c r="J538" s="191" t="s">
        <v>31</v>
      </c>
      <c r="K538" s="192">
        <v>0.43</v>
      </c>
      <c r="L538" s="193"/>
      <c r="M538" s="200" t="s">
        <v>199</v>
      </c>
    </row>
    <row r="539" spans="1:13" ht="14.25" customHeight="1" outlineLevel="1" x14ac:dyDescent="0.25">
      <c r="A539" s="194">
        <f t="shared" si="97"/>
        <v>478</v>
      </c>
      <c r="B539" s="303" t="s">
        <v>12</v>
      </c>
      <c r="C539" s="660"/>
      <c r="D539" s="304" t="s">
        <v>342</v>
      </c>
      <c r="E539" s="189">
        <f t="shared" si="96"/>
        <v>0</v>
      </c>
      <c r="F539" s="546">
        <f t="shared" si="81"/>
        <v>0</v>
      </c>
      <c r="G539" s="221">
        <f t="shared" si="82"/>
        <v>0</v>
      </c>
      <c r="H539" s="221">
        <f t="shared" si="83"/>
        <v>0</v>
      </c>
      <c r="I539" s="221">
        <f t="shared" si="84"/>
        <v>0</v>
      </c>
      <c r="J539" s="191" t="s">
        <v>31</v>
      </c>
      <c r="K539" s="192">
        <v>0.43</v>
      </c>
      <c r="L539" s="193"/>
      <c r="M539" s="200" t="s">
        <v>199</v>
      </c>
    </row>
    <row r="540" spans="1:13" ht="14.25" customHeight="1" outlineLevel="1" x14ac:dyDescent="0.25">
      <c r="A540" s="194">
        <f t="shared" si="97"/>
        <v>479</v>
      </c>
      <c r="B540" s="303" t="s">
        <v>12</v>
      </c>
      <c r="C540" s="660"/>
      <c r="D540" s="304" t="s">
        <v>343</v>
      </c>
      <c r="E540" s="189">
        <f t="shared" si="96"/>
        <v>0</v>
      </c>
      <c r="F540" s="546">
        <f t="shared" si="81"/>
        <v>0</v>
      </c>
      <c r="G540" s="221">
        <f t="shared" si="82"/>
        <v>0</v>
      </c>
      <c r="H540" s="221">
        <f t="shared" si="83"/>
        <v>0</v>
      </c>
      <c r="I540" s="221">
        <f t="shared" si="84"/>
        <v>0</v>
      </c>
      <c r="J540" s="191" t="s">
        <v>31</v>
      </c>
      <c r="K540" s="192">
        <v>0.43</v>
      </c>
      <c r="L540" s="193"/>
      <c r="M540" s="200" t="s">
        <v>199</v>
      </c>
    </row>
    <row r="541" spans="1:13" ht="14.25" customHeight="1" outlineLevel="1" x14ac:dyDescent="0.25">
      <c r="A541" s="194">
        <f t="shared" si="97"/>
        <v>480</v>
      </c>
      <c r="B541" s="303" t="s">
        <v>12</v>
      </c>
      <c r="C541" s="660"/>
      <c r="D541" s="304" t="s">
        <v>344</v>
      </c>
      <c r="E541" s="189">
        <f t="shared" si="96"/>
        <v>0</v>
      </c>
      <c r="F541" s="546">
        <f t="shared" si="81"/>
        <v>0</v>
      </c>
      <c r="G541" s="221">
        <f t="shared" si="82"/>
        <v>0</v>
      </c>
      <c r="H541" s="221">
        <f t="shared" si="83"/>
        <v>0</v>
      </c>
      <c r="I541" s="221">
        <f t="shared" si="84"/>
        <v>0</v>
      </c>
      <c r="J541" s="191" t="s">
        <v>31</v>
      </c>
      <c r="K541" s="192">
        <v>0.41</v>
      </c>
      <c r="L541" s="193"/>
      <c r="M541" s="200" t="s">
        <v>199</v>
      </c>
    </row>
    <row r="542" spans="1:13" ht="14.25" customHeight="1" outlineLevel="1" x14ac:dyDescent="0.25">
      <c r="A542" s="194">
        <f t="shared" si="97"/>
        <v>481</v>
      </c>
      <c r="B542" s="303" t="s">
        <v>12</v>
      </c>
      <c r="C542" s="660"/>
      <c r="D542" s="304" t="s">
        <v>345</v>
      </c>
      <c r="E542" s="189">
        <f t="shared" si="96"/>
        <v>0</v>
      </c>
      <c r="F542" s="546">
        <f t="shared" si="81"/>
        <v>0</v>
      </c>
      <c r="G542" s="221">
        <f t="shared" si="82"/>
        <v>0</v>
      </c>
      <c r="H542" s="221">
        <f t="shared" si="83"/>
        <v>0</v>
      </c>
      <c r="I542" s="221">
        <f t="shared" si="84"/>
        <v>0</v>
      </c>
      <c r="J542" s="191" t="s">
        <v>31</v>
      </c>
      <c r="K542" s="192">
        <v>0.43</v>
      </c>
      <c r="L542" s="193"/>
      <c r="M542" s="200" t="s">
        <v>199</v>
      </c>
    </row>
    <row r="543" spans="1:13" ht="14.25" customHeight="1" outlineLevel="1" x14ac:dyDescent="0.25">
      <c r="A543" s="194">
        <f t="shared" si="97"/>
        <v>482</v>
      </c>
      <c r="B543" s="303" t="s">
        <v>12</v>
      </c>
      <c r="C543" s="660" t="s">
        <v>60</v>
      </c>
      <c r="D543" s="304" t="s">
        <v>397</v>
      </c>
      <c r="E543" s="189">
        <f t="shared" si="96"/>
        <v>0</v>
      </c>
      <c r="F543" s="546">
        <f t="shared" si="81"/>
        <v>0</v>
      </c>
      <c r="G543" s="221">
        <f t="shared" si="82"/>
        <v>0</v>
      </c>
      <c r="H543" s="221">
        <f t="shared" si="83"/>
        <v>0</v>
      </c>
      <c r="I543" s="221">
        <f t="shared" si="84"/>
        <v>0</v>
      </c>
      <c r="J543" s="197" t="s">
        <v>31</v>
      </c>
      <c r="K543" s="192">
        <v>0.55000000000000004</v>
      </c>
      <c r="L543" s="193"/>
      <c r="M543" s="200" t="s">
        <v>199</v>
      </c>
    </row>
    <row r="544" spans="1:13" ht="14.25" customHeight="1" outlineLevel="1" thickBot="1" x14ac:dyDescent="0.3">
      <c r="A544" s="254">
        <f t="shared" si="97"/>
        <v>483</v>
      </c>
      <c r="B544" s="547" t="s">
        <v>51</v>
      </c>
      <c r="C544" s="636" t="s">
        <v>59</v>
      </c>
      <c r="D544" s="548" t="s">
        <v>346</v>
      </c>
      <c r="E544" s="220">
        <f t="shared" si="96"/>
        <v>0</v>
      </c>
      <c r="F544" s="549">
        <f t="shared" si="81"/>
        <v>0</v>
      </c>
      <c r="G544" s="220">
        <f t="shared" si="82"/>
        <v>0</v>
      </c>
      <c r="H544" s="220">
        <f t="shared" si="83"/>
        <v>0</v>
      </c>
      <c r="I544" s="220">
        <f t="shared" si="84"/>
        <v>0</v>
      </c>
      <c r="J544" s="307" t="s">
        <v>31</v>
      </c>
      <c r="K544" s="258">
        <v>0.54</v>
      </c>
      <c r="L544" s="259"/>
      <c r="M544" s="550" t="s">
        <v>199</v>
      </c>
    </row>
    <row r="545" spans="1:13" ht="14.25" customHeight="1" outlineLevel="1" x14ac:dyDescent="0.25">
      <c r="A545" s="162">
        <f t="shared" si="97"/>
        <v>484</v>
      </c>
      <c r="B545" s="520" t="s">
        <v>12</v>
      </c>
      <c r="C545" s="658" t="s">
        <v>392</v>
      </c>
      <c r="D545" s="261" t="s">
        <v>347</v>
      </c>
      <c r="E545" s="166">
        <f t="shared" si="96"/>
        <v>0</v>
      </c>
      <c r="F545" s="166">
        <f t="shared" si="81"/>
        <v>0</v>
      </c>
      <c r="G545" s="166">
        <f t="shared" si="82"/>
        <v>0</v>
      </c>
      <c r="H545" s="166">
        <f t="shared" si="83"/>
        <v>0</v>
      </c>
      <c r="I545" s="166">
        <f t="shared" si="84"/>
        <v>0</v>
      </c>
      <c r="J545" s="175" t="s">
        <v>31</v>
      </c>
      <c r="K545" s="551">
        <v>0.52</v>
      </c>
      <c r="L545" s="177"/>
      <c r="M545" s="726"/>
    </row>
    <row r="546" spans="1:13" ht="14.25" customHeight="1" outlineLevel="1" x14ac:dyDescent="0.25">
      <c r="A546" s="162">
        <f t="shared" si="97"/>
        <v>485</v>
      </c>
      <c r="B546" s="520" t="s">
        <v>12</v>
      </c>
      <c r="C546" s="631"/>
      <c r="D546" s="261" t="s">
        <v>675</v>
      </c>
      <c r="E546" s="167">
        <f t="shared" si="96"/>
        <v>0</v>
      </c>
      <c r="F546" s="167">
        <f t="shared" si="81"/>
        <v>0</v>
      </c>
      <c r="G546" s="167">
        <f t="shared" si="82"/>
        <v>0</v>
      </c>
      <c r="H546" s="167">
        <f t="shared" si="83"/>
        <v>0</v>
      </c>
      <c r="I546" s="167">
        <f t="shared" si="84"/>
        <v>0</v>
      </c>
      <c r="J546" s="175" t="s">
        <v>31</v>
      </c>
      <c r="K546" s="169">
        <v>0.51</v>
      </c>
      <c r="L546" s="170"/>
      <c r="M546" s="262" t="s">
        <v>199</v>
      </c>
    </row>
    <row r="547" spans="1:13" ht="14.25" customHeight="1" outlineLevel="1" thickBot="1" x14ac:dyDescent="0.3">
      <c r="A547" s="162">
        <f t="shared" si="97"/>
        <v>486</v>
      </c>
      <c r="B547" s="552" t="s">
        <v>12</v>
      </c>
      <c r="C547" s="673" t="s">
        <v>58</v>
      </c>
      <c r="D547" s="728" t="s">
        <v>175</v>
      </c>
      <c r="E547" s="181">
        <f t="shared" si="96"/>
        <v>0</v>
      </c>
      <c r="F547" s="166">
        <f>ROUND(K547*0.83,6)*L547</f>
        <v>0</v>
      </c>
      <c r="G547" s="166">
        <f>ROUND(K547*0.85,6)*L547</f>
        <v>0</v>
      </c>
      <c r="H547" s="166">
        <f>ROUND(K547*0.9,6)*L547</f>
        <v>0</v>
      </c>
      <c r="I547" s="166">
        <f>K547*L547</f>
        <v>0</v>
      </c>
      <c r="J547" s="175" t="s">
        <v>31</v>
      </c>
      <c r="K547" s="271">
        <v>0.43</v>
      </c>
      <c r="L547" s="272"/>
      <c r="M547" s="273"/>
    </row>
    <row r="548" spans="1:13" ht="14.25" customHeight="1" outlineLevel="1" x14ac:dyDescent="0.25">
      <c r="A548" s="185">
        <f t="shared" si="97"/>
        <v>487</v>
      </c>
      <c r="B548" s="425" t="s">
        <v>51</v>
      </c>
      <c r="C548" s="674" t="s">
        <v>392</v>
      </c>
      <c r="D548" s="400" t="s">
        <v>349</v>
      </c>
      <c r="E548" s="189">
        <f t="shared" si="96"/>
        <v>0</v>
      </c>
      <c r="F548" s="330">
        <f t="shared" si="81"/>
        <v>0</v>
      </c>
      <c r="G548" s="330">
        <f t="shared" si="82"/>
        <v>0</v>
      </c>
      <c r="H548" s="330">
        <f t="shared" si="83"/>
        <v>0</v>
      </c>
      <c r="I548" s="330">
        <f t="shared" si="84"/>
        <v>0</v>
      </c>
      <c r="J548" s="553" t="s">
        <v>31</v>
      </c>
      <c r="K548" s="332">
        <v>0.54</v>
      </c>
      <c r="L548" s="301"/>
      <c r="M548" s="554"/>
    </row>
    <row r="549" spans="1:13" ht="14.25" customHeight="1" outlineLevel="1" x14ac:dyDescent="0.25">
      <c r="A549" s="194">
        <f t="shared" si="97"/>
        <v>488</v>
      </c>
      <c r="B549" s="302" t="s">
        <v>51</v>
      </c>
      <c r="C549" s="657" t="s">
        <v>392</v>
      </c>
      <c r="D549" s="304" t="s">
        <v>173</v>
      </c>
      <c r="E549" s="189">
        <f t="shared" si="96"/>
        <v>0</v>
      </c>
      <c r="F549" s="189">
        <f t="shared" si="81"/>
        <v>0</v>
      </c>
      <c r="G549" s="189">
        <f t="shared" si="82"/>
        <v>0</v>
      </c>
      <c r="H549" s="189">
        <f t="shared" si="83"/>
        <v>0</v>
      </c>
      <c r="I549" s="189">
        <f t="shared" si="84"/>
        <v>0</v>
      </c>
      <c r="J549" s="275" t="s">
        <v>31</v>
      </c>
      <c r="K549" s="192">
        <v>0.43</v>
      </c>
      <c r="L549" s="193"/>
      <c r="M549" s="285"/>
    </row>
    <row r="550" spans="1:13" ht="14.25" customHeight="1" outlineLevel="1" x14ac:dyDescent="0.25">
      <c r="A550" s="194">
        <f t="shared" si="97"/>
        <v>489</v>
      </c>
      <c r="B550" s="303" t="s">
        <v>12</v>
      </c>
      <c r="C550" s="448"/>
      <c r="D550" s="304" t="s">
        <v>350</v>
      </c>
      <c r="E550" s="189">
        <f t="shared" si="96"/>
        <v>0</v>
      </c>
      <c r="F550" s="189">
        <f t="shared" si="81"/>
        <v>0</v>
      </c>
      <c r="G550" s="189">
        <f t="shared" si="82"/>
        <v>0</v>
      </c>
      <c r="H550" s="189">
        <f t="shared" si="83"/>
        <v>0</v>
      </c>
      <c r="I550" s="189">
        <f t="shared" si="84"/>
        <v>0</v>
      </c>
      <c r="J550" s="275" t="s">
        <v>31</v>
      </c>
      <c r="K550" s="192">
        <v>0.51</v>
      </c>
      <c r="L550" s="193"/>
      <c r="M550" s="200" t="s">
        <v>199</v>
      </c>
    </row>
    <row r="551" spans="1:13" ht="14.25" customHeight="1" outlineLevel="1" thickBot="1" x14ac:dyDescent="0.3">
      <c r="A551" s="254">
        <f t="shared" si="97"/>
        <v>490</v>
      </c>
      <c r="B551" s="303" t="s">
        <v>12</v>
      </c>
      <c r="C551" s="448"/>
      <c r="D551" s="304" t="s">
        <v>348</v>
      </c>
      <c r="E551" s="189">
        <f t="shared" si="96"/>
        <v>0</v>
      </c>
      <c r="F551" s="189">
        <f t="shared" si="81"/>
        <v>0</v>
      </c>
      <c r="G551" s="189">
        <f t="shared" si="82"/>
        <v>0</v>
      </c>
      <c r="H551" s="189">
        <f t="shared" si="83"/>
        <v>0</v>
      </c>
      <c r="I551" s="189">
        <f t="shared" si="84"/>
        <v>0</v>
      </c>
      <c r="J551" s="275" t="s">
        <v>31</v>
      </c>
      <c r="K551" s="192">
        <v>0.51</v>
      </c>
      <c r="L551" s="193"/>
      <c r="M551" s="219"/>
    </row>
    <row r="552" spans="1:13" ht="14.25" customHeight="1" outlineLevel="1" thickBot="1" x14ac:dyDescent="0.3">
      <c r="A552" s="618">
        <f t="shared" si="97"/>
        <v>491</v>
      </c>
      <c r="B552" s="555" t="s">
        <v>51</v>
      </c>
      <c r="C552" s="405"/>
      <c r="D552" s="406" t="s">
        <v>174</v>
      </c>
      <c r="E552" s="456">
        <f t="shared" si="96"/>
        <v>0</v>
      </c>
      <c r="F552" s="456">
        <f t="shared" si="81"/>
        <v>0</v>
      </c>
      <c r="G552" s="456">
        <f t="shared" si="82"/>
        <v>0</v>
      </c>
      <c r="H552" s="456">
        <f t="shared" si="83"/>
        <v>0</v>
      </c>
      <c r="I552" s="456">
        <f t="shared" si="84"/>
        <v>0</v>
      </c>
      <c r="J552" s="556" t="s">
        <v>31</v>
      </c>
      <c r="K552" s="407">
        <v>0.45</v>
      </c>
      <c r="L552" s="408"/>
      <c r="M552" s="557"/>
    </row>
    <row r="553" spans="1:13" ht="14.25" customHeight="1" outlineLevel="1" x14ac:dyDescent="0.25">
      <c r="A553" s="185">
        <f t="shared" si="97"/>
        <v>492</v>
      </c>
      <c r="B553" s="299" t="s">
        <v>12</v>
      </c>
      <c r="C553" s="690"/>
      <c r="D553" s="691" t="s">
        <v>351</v>
      </c>
      <c r="E553" s="330">
        <f t="shared" si="96"/>
        <v>0</v>
      </c>
      <c r="F553" s="330">
        <f t="shared" si="81"/>
        <v>0</v>
      </c>
      <c r="G553" s="330">
        <f t="shared" si="82"/>
        <v>0</v>
      </c>
      <c r="H553" s="330">
        <f t="shared" si="83"/>
        <v>0</v>
      </c>
      <c r="I553" s="330">
        <f t="shared" si="84"/>
        <v>0</v>
      </c>
      <c r="J553" s="692" t="s">
        <v>31</v>
      </c>
      <c r="K553" s="332">
        <v>0.43</v>
      </c>
      <c r="L553" s="301"/>
      <c r="M553" s="554"/>
    </row>
    <row r="554" spans="1:13" ht="14.25" customHeight="1" outlineLevel="1" thickBot="1" x14ac:dyDescent="0.3">
      <c r="A554" s="185">
        <f t="shared" si="97"/>
        <v>493</v>
      </c>
      <c r="B554" s="693" t="s">
        <v>51</v>
      </c>
      <c r="C554" s="571" t="s">
        <v>392</v>
      </c>
      <c r="D554" s="319" t="s">
        <v>585</v>
      </c>
      <c r="E554" s="203">
        <f t="shared" si="96"/>
        <v>0</v>
      </c>
      <c r="F554" s="203">
        <f t="shared" si="81"/>
        <v>0</v>
      </c>
      <c r="G554" s="203">
        <f t="shared" si="82"/>
        <v>0</v>
      </c>
      <c r="H554" s="203">
        <f t="shared" si="83"/>
        <v>0</v>
      </c>
      <c r="I554" s="203">
        <f t="shared" si="84"/>
        <v>0</v>
      </c>
      <c r="J554" s="694" t="s">
        <v>31</v>
      </c>
      <c r="K554" s="205">
        <v>0.52</v>
      </c>
      <c r="L554" s="206"/>
      <c r="M554" s="572"/>
    </row>
    <row r="555" spans="1:13" ht="14.25" customHeight="1" outlineLevel="1" thickBot="1" x14ac:dyDescent="0.25">
      <c r="A555" s="745" t="s">
        <v>35</v>
      </c>
      <c r="B555" s="746"/>
      <c r="C555" s="746"/>
      <c r="D555" s="746"/>
      <c r="E555" s="567"/>
      <c r="F555" s="568"/>
      <c r="G555" s="568"/>
      <c r="H555" s="568"/>
      <c r="I555" s="568"/>
      <c r="J555" s="568"/>
      <c r="K555" s="568"/>
      <c r="L555" s="569"/>
      <c r="M555" s="570"/>
    </row>
    <row r="556" spans="1:13" ht="15.75" x14ac:dyDescent="0.2">
      <c r="A556" s="747" t="s">
        <v>36</v>
      </c>
      <c r="B556" s="449"/>
      <c r="C556" s="450"/>
      <c r="D556" s="763" t="s">
        <v>30</v>
      </c>
      <c r="E556" s="487">
        <v>-20</v>
      </c>
      <c r="F556" s="487">
        <v>-17</v>
      </c>
      <c r="G556" s="487">
        <v>-15</v>
      </c>
      <c r="H556" s="487">
        <v>-10</v>
      </c>
      <c r="I556" s="487">
        <v>0</v>
      </c>
      <c r="J556" s="608" t="s">
        <v>32</v>
      </c>
      <c r="K556" s="610" t="s">
        <v>37</v>
      </c>
      <c r="L556" s="451"/>
      <c r="M556" s="759" t="s">
        <v>41</v>
      </c>
    </row>
    <row r="557" spans="1:13" ht="16.5" thickBot="1" x14ac:dyDescent="0.25">
      <c r="A557" s="748"/>
      <c r="B557" s="452"/>
      <c r="C557" s="453"/>
      <c r="D557" s="764"/>
      <c r="E557" s="454"/>
      <c r="F557" s="488"/>
      <c r="G557" s="488"/>
      <c r="H557" s="488"/>
      <c r="I557" s="488"/>
      <c r="J557" s="609" t="s">
        <v>33</v>
      </c>
      <c r="K557" s="611" t="s">
        <v>34</v>
      </c>
      <c r="L557" s="455"/>
      <c r="M557" s="760"/>
    </row>
    <row r="558" spans="1:13" ht="15.75" x14ac:dyDescent="0.25">
      <c r="A558" s="51">
        <v>1</v>
      </c>
      <c r="B558" s="711" t="s">
        <v>12</v>
      </c>
      <c r="C558" s="696" t="s">
        <v>61</v>
      </c>
      <c r="D558" s="715" t="s">
        <v>593</v>
      </c>
      <c r="E558" s="65">
        <f t="shared" si="96"/>
        <v>0</v>
      </c>
      <c r="F558" s="48">
        <f t="shared" ref="F558:F604" si="98">ROUND(K558*0.83,6)*L558</f>
        <v>0</v>
      </c>
      <c r="G558" s="48">
        <f t="shared" ref="G558:G604" si="99">ROUND(K558*0.85,6)*L558</f>
        <v>0</v>
      </c>
      <c r="H558" s="48">
        <f t="shared" ref="H558:H604" si="100">ROUND(K558*0.9,6)*L558</f>
        <v>0</v>
      </c>
      <c r="I558" s="48">
        <f t="shared" ref="I558:I604" si="101">K558*L558</f>
        <v>0</v>
      </c>
      <c r="J558" s="20" t="s">
        <v>31</v>
      </c>
      <c r="K558" s="33">
        <v>0.51</v>
      </c>
      <c r="L558" s="1"/>
      <c r="M558" s="697" t="s">
        <v>199</v>
      </c>
    </row>
    <row r="559" spans="1:13" ht="15.75" customHeight="1" x14ac:dyDescent="0.25">
      <c r="A559" s="171">
        <f>A558+1</f>
        <v>2</v>
      </c>
      <c r="B559" s="340" t="s">
        <v>51</v>
      </c>
      <c r="C559" s="446"/>
      <c r="D559" s="712" t="s">
        <v>93</v>
      </c>
      <c r="E559" s="166">
        <f t="shared" si="96"/>
        <v>0</v>
      </c>
      <c r="F559" s="167">
        <f t="shared" si="98"/>
        <v>0</v>
      </c>
      <c r="G559" s="167">
        <f t="shared" si="99"/>
        <v>0</v>
      </c>
      <c r="H559" s="167">
        <f t="shared" si="100"/>
        <v>0</v>
      </c>
      <c r="I559" s="167">
        <f t="shared" si="101"/>
        <v>0</v>
      </c>
      <c r="J559" s="168" t="s">
        <v>31</v>
      </c>
      <c r="K559" s="473">
        <v>0.53</v>
      </c>
      <c r="L559" s="229"/>
      <c r="M559" s="713"/>
    </row>
    <row r="560" spans="1:13" ht="15.75" outlineLevel="1" x14ac:dyDescent="0.25">
      <c r="A560" s="171">
        <f>A559+1</f>
        <v>3</v>
      </c>
      <c r="B560" s="340" t="s">
        <v>51</v>
      </c>
      <c r="C560" s="446"/>
      <c r="D560" s="712" t="s">
        <v>94</v>
      </c>
      <c r="E560" s="166">
        <f t="shared" si="96"/>
        <v>0</v>
      </c>
      <c r="F560" s="167">
        <f t="shared" si="98"/>
        <v>0</v>
      </c>
      <c r="G560" s="167">
        <f t="shared" si="99"/>
        <v>0</v>
      </c>
      <c r="H560" s="167">
        <f t="shared" si="100"/>
        <v>0</v>
      </c>
      <c r="I560" s="167">
        <f t="shared" si="101"/>
        <v>0</v>
      </c>
      <c r="J560" s="168" t="s">
        <v>31</v>
      </c>
      <c r="K560" s="473">
        <v>0.43</v>
      </c>
      <c r="L560" s="229"/>
      <c r="M560" s="713"/>
    </row>
    <row r="561" spans="1:13" ht="15.75" outlineLevel="1" x14ac:dyDescent="0.25">
      <c r="A561" s="171">
        <f t="shared" ref="A561:A604" si="102">A560+1</f>
        <v>4</v>
      </c>
      <c r="B561" s="340" t="s">
        <v>51</v>
      </c>
      <c r="C561" s="695" t="s">
        <v>61</v>
      </c>
      <c r="D561" s="712" t="s">
        <v>95</v>
      </c>
      <c r="E561" s="166">
        <f t="shared" si="96"/>
        <v>0</v>
      </c>
      <c r="F561" s="167">
        <f t="shared" si="98"/>
        <v>0</v>
      </c>
      <c r="G561" s="167">
        <f t="shared" si="99"/>
        <v>0</v>
      </c>
      <c r="H561" s="167">
        <f t="shared" si="100"/>
        <v>0</v>
      </c>
      <c r="I561" s="167">
        <f t="shared" si="101"/>
        <v>0</v>
      </c>
      <c r="J561" s="168" t="s">
        <v>31</v>
      </c>
      <c r="K561" s="473">
        <v>0.53</v>
      </c>
      <c r="L561" s="229"/>
      <c r="M561" s="713"/>
    </row>
    <row r="562" spans="1:13" ht="15.75" outlineLevel="1" x14ac:dyDescent="0.25">
      <c r="A562" s="171">
        <f t="shared" si="102"/>
        <v>5</v>
      </c>
      <c r="B562" s="340" t="s">
        <v>51</v>
      </c>
      <c r="C562" s="695" t="s">
        <v>55</v>
      </c>
      <c r="D562" s="712" t="s">
        <v>96</v>
      </c>
      <c r="E562" s="166">
        <f t="shared" si="96"/>
        <v>0</v>
      </c>
      <c r="F562" s="167">
        <f t="shared" si="98"/>
        <v>0</v>
      </c>
      <c r="G562" s="167">
        <f t="shared" si="99"/>
        <v>0</v>
      </c>
      <c r="H562" s="167">
        <f t="shared" si="100"/>
        <v>0</v>
      </c>
      <c r="I562" s="167">
        <f t="shared" si="101"/>
        <v>0</v>
      </c>
      <c r="J562" s="168" t="s">
        <v>31</v>
      </c>
      <c r="K562" s="473">
        <v>0.53</v>
      </c>
      <c r="L562" s="229"/>
      <c r="M562" s="713"/>
    </row>
    <row r="563" spans="1:13" ht="15.75" outlineLevel="1" x14ac:dyDescent="0.25">
      <c r="A563" s="171">
        <f t="shared" si="102"/>
        <v>6</v>
      </c>
      <c r="B563" s="340" t="s">
        <v>51</v>
      </c>
      <c r="C563" s="446"/>
      <c r="D563" s="712" t="s">
        <v>482</v>
      </c>
      <c r="E563" s="166">
        <f t="shared" si="96"/>
        <v>0</v>
      </c>
      <c r="F563" s="167">
        <f t="shared" si="98"/>
        <v>0</v>
      </c>
      <c r="G563" s="167">
        <f t="shared" si="99"/>
        <v>0</v>
      </c>
      <c r="H563" s="167">
        <f t="shared" si="100"/>
        <v>0</v>
      </c>
      <c r="I563" s="167">
        <f t="shared" si="101"/>
        <v>0</v>
      </c>
      <c r="J563" s="168" t="s">
        <v>31</v>
      </c>
      <c r="K563" s="473">
        <v>0.53</v>
      </c>
      <c r="L563" s="229"/>
      <c r="M563" s="699" t="s">
        <v>199</v>
      </c>
    </row>
    <row r="564" spans="1:13" ht="15.75" outlineLevel="1" x14ac:dyDescent="0.25">
      <c r="A564" s="171">
        <f t="shared" si="102"/>
        <v>7</v>
      </c>
      <c r="B564" s="340" t="s">
        <v>51</v>
      </c>
      <c r="C564" s="695" t="s">
        <v>58</v>
      </c>
      <c r="D564" s="714" t="s">
        <v>596</v>
      </c>
      <c r="E564" s="166">
        <f t="shared" si="96"/>
        <v>0</v>
      </c>
      <c r="F564" s="167">
        <f t="shared" si="98"/>
        <v>0</v>
      </c>
      <c r="G564" s="167">
        <f t="shared" si="99"/>
        <v>0</v>
      </c>
      <c r="H564" s="167">
        <f t="shared" si="100"/>
        <v>0</v>
      </c>
      <c r="I564" s="167">
        <f t="shared" si="101"/>
        <v>0</v>
      </c>
      <c r="J564" s="168" t="s">
        <v>31</v>
      </c>
      <c r="K564" s="473">
        <v>0.53</v>
      </c>
      <c r="L564" s="229"/>
      <c r="M564" s="699" t="s">
        <v>199</v>
      </c>
    </row>
    <row r="565" spans="1:13" ht="15.75" outlineLevel="1" x14ac:dyDescent="0.25">
      <c r="A565" s="51">
        <f t="shared" si="102"/>
        <v>8</v>
      </c>
      <c r="B565" s="711" t="s">
        <v>12</v>
      </c>
      <c r="C565" s="664" t="s">
        <v>61</v>
      </c>
      <c r="D565" s="55" t="s">
        <v>594</v>
      </c>
      <c r="E565" s="65">
        <f t="shared" si="96"/>
        <v>0</v>
      </c>
      <c r="F565" s="48">
        <f t="shared" si="98"/>
        <v>0</v>
      </c>
      <c r="G565" s="48">
        <f t="shared" si="99"/>
        <v>0</v>
      </c>
      <c r="H565" s="48">
        <f t="shared" si="100"/>
        <v>0</v>
      </c>
      <c r="I565" s="48">
        <f t="shared" si="101"/>
        <v>0</v>
      </c>
      <c r="J565" s="20" t="s">
        <v>31</v>
      </c>
      <c r="K565" s="33">
        <v>0.51</v>
      </c>
      <c r="L565" s="1"/>
      <c r="M565" s="697" t="s">
        <v>199</v>
      </c>
    </row>
    <row r="566" spans="1:13" ht="15.75" outlineLevel="1" x14ac:dyDescent="0.25">
      <c r="A566" s="171">
        <f t="shared" si="102"/>
        <v>9</v>
      </c>
      <c r="B566" s="620" t="s">
        <v>12</v>
      </c>
      <c r="C566" s="659" t="s">
        <v>61</v>
      </c>
      <c r="D566" s="165" t="s">
        <v>586</v>
      </c>
      <c r="E566" s="166">
        <f t="shared" si="96"/>
        <v>0</v>
      </c>
      <c r="F566" s="167">
        <f t="shared" si="98"/>
        <v>0</v>
      </c>
      <c r="G566" s="167">
        <f t="shared" si="99"/>
        <v>0</v>
      </c>
      <c r="H566" s="167">
        <f t="shared" si="100"/>
        <v>0</v>
      </c>
      <c r="I566" s="167">
        <f t="shared" si="101"/>
        <v>0</v>
      </c>
      <c r="J566" s="168" t="s">
        <v>31</v>
      </c>
      <c r="K566" s="473">
        <v>0.64</v>
      </c>
      <c r="L566" s="229"/>
      <c r="M566" s="474"/>
    </row>
    <row r="567" spans="1:13" ht="15.75" outlineLevel="1" x14ac:dyDescent="0.25">
      <c r="A567" s="171">
        <f t="shared" si="102"/>
        <v>10</v>
      </c>
      <c r="B567" s="620" t="s">
        <v>12</v>
      </c>
      <c r="C567" s="659" t="s">
        <v>55</v>
      </c>
      <c r="D567" s="165" t="s">
        <v>587</v>
      </c>
      <c r="E567" s="166">
        <f t="shared" si="96"/>
        <v>0</v>
      </c>
      <c r="F567" s="167">
        <f t="shared" si="98"/>
        <v>0</v>
      </c>
      <c r="G567" s="167">
        <f t="shared" si="99"/>
        <v>0</v>
      </c>
      <c r="H567" s="167">
        <f t="shared" si="100"/>
        <v>0</v>
      </c>
      <c r="I567" s="167">
        <f t="shared" si="101"/>
        <v>0</v>
      </c>
      <c r="J567" s="168" t="s">
        <v>31</v>
      </c>
      <c r="K567" s="473">
        <v>0.57999999999999996</v>
      </c>
      <c r="L567" s="229"/>
      <c r="M567" s="698" t="s">
        <v>199</v>
      </c>
    </row>
    <row r="568" spans="1:13" ht="15.75" outlineLevel="1" x14ac:dyDescent="0.25">
      <c r="A568" s="171">
        <f t="shared" si="102"/>
        <v>11</v>
      </c>
      <c r="B568" s="620" t="s">
        <v>12</v>
      </c>
      <c r="C568" s="659" t="s">
        <v>61</v>
      </c>
      <c r="D568" s="165" t="s">
        <v>588</v>
      </c>
      <c r="E568" s="166">
        <f t="shared" si="96"/>
        <v>0</v>
      </c>
      <c r="F568" s="167">
        <f t="shared" si="98"/>
        <v>0</v>
      </c>
      <c r="G568" s="167">
        <f t="shared" si="99"/>
        <v>0</v>
      </c>
      <c r="H568" s="167">
        <f t="shared" si="100"/>
        <v>0</v>
      </c>
      <c r="I568" s="167">
        <f t="shared" si="101"/>
        <v>0</v>
      </c>
      <c r="J568" s="168" t="s">
        <v>31</v>
      </c>
      <c r="K568" s="473">
        <v>0.57999999999999996</v>
      </c>
      <c r="L568" s="229"/>
      <c r="M568" s="698" t="s">
        <v>199</v>
      </c>
    </row>
    <row r="569" spans="1:13" ht="15.75" outlineLevel="1" x14ac:dyDescent="0.25">
      <c r="A569" s="171">
        <f t="shared" si="102"/>
        <v>12</v>
      </c>
      <c r="B569" s="620" t="s">
        <v>12</v>
      </c>
      <c r="C569" s="659" t="s">
        <v>55</v>
      </c>
      <c r="D569" s="165" t="s">
        <v>590</v>
      </c>
      <c r="E569" s="166">
        <f t="shared" si="96"/>
        <v>0</v>
      </c>
      <c r="F569" s="167">
        <f t="shared" si="98"/>
        <v>0</v>
      </c>
      <c r="G569" s="167">
        <f t="shared" si="99"/>
        <v>0</v>
      </c>
      <c r="H569" s="167">
        <f t="shared" si="100"/>
        <v>0</v>
      </c>
      <c r="I569" s="167">
        <f t="shared" si="101"/>
        <v>0</v>
      </c>
      <c r="J569" s="168" t="s">
        <v>31</v>
      </c>
      <c r="K569" s="473">
        <v>0.51</v>
      </c>
      <c r="L569" s="229"/>
      <c r="M569" s="698" t="s">
        <v>199</v>
      </c>
    </row>
    <row r="570" spans="1:13" ht="15.75" outlineLevel="1" x14ac:dyDescent="0.25">
      <c r="A570" s="171">
        <f t="shared" si="102"/>
        <v>13</v>
      </c>
      <c r="B570" s="340" t="s">
        <v>51</v>
      </c>
      <c r="C570" s="659"/>
      <c r="D570" s="619" t="s">
        <v>420</v>
      </c>
      <c r="E570" s="166">
        <f t="shared" si="96"/>
        <v>0</v>
      </c>
      <c r="F570" s="167">
        <f t="shared" si="98"/>
        <v>0</v>
      </c>
      <c r="G570" s="167">
        <f t="shared" si="99"/>
        <v>0</v>
      </c>
      <c r="H570" s="167">
        <f t="shared" si="100"/>
        <v>0</v>
      </c>
      <c r="I570" s="167">
        <f t="shared" si="101"/>
        <v>0</v>
      </c>
      <c r="J570" s="168" t="s">
        <v>31</v>
      </c>
      <c r="K570" s="473">
        <v>0.37</v>
      </c>
      <c r="L570" s="229"/>
      <c r="M570" s="474"/>
    </row>
    <row r="571" spans="1:13" ht="15.75" outlineLevel="1" x14ac:dyDescent="0.25">
      <c r="A571" s="171">
        <f t="shared" si="102"/>
        <v>14</v>
      </c>
      <c r="B571" s="340" t="s">
        <v>51</v>
      </c>
      <c r="C571" s="659" t="s">
        <v>58</v>
      </c>
      <c r="D571" s="165" t="s">
        <v>409</v>
      </c>
      <c r="E571" s="166">
        <f t="shared" si="96"/>
        <v>0</v>
      </c>
      <c r="F571" s="167">
        <f t="shared" si="98"/>
        <v>0</v>
      </c>
      <c r="G571" s="167">
        <f t="shared" si="99"/>
        <v>0</v>
      </c>
      <c r="H571" s="167">
        <f t="shared" si="100"/>
        <v>0</v>
      </c>
      <c r="I571" s="167">
        <f t="shared" si="101"/>
        <v>0</v>
      </c>
      <c r="J571" s="168" t="s">
        <v>31</v>
      </c>
      <c r="K571" s="473">
        <v>0.41</v>
      </c>
      <c r="L571" s="229"/>
      <c r="M571" s="474"/>
    </row>
    <row r="572" spans="1:13" ht="15.75" outlineLevel="1" x14ac:dyDescent="0.25">
      <c r="A572" s="171">
        <f t="shared" si="102"/>
        <v>15</v>
      </c>
      <c r="B572" s="620" t="s">
        <v>12</v>
      </c>
      <c r="C572" s="659" t="s">
        <v>61</v>
      </c>
      <c r="D572" s="165" t="s">
        <v>591</v>
      </c>
      <c r="E572" s="166">
        <f t="shared" si="96"/>
        <v>0</v>
      </c>
      <c r="F572" s="167">
        <f t="shared" si="98"/>
        <v>0</v>
      </c>
      <c r="G572" s="167">
        <f t="shared" si="99"/>
        <v>0</v>
      </c>
      <c r="H572" s="167">
        <f t="shared" si="100"/>
        <v>0</v>
      </c>
      <c r="I572" s="167">
        <f t="shared" si="101"/>
        <v>0</v>
      </c>
      <c r="J572" s="168" t="s">
        <v>31</v>
      </c>
      <c r="K572" s="473">
        <v>0.51</v>
      </c>
      <c r="L572" s="229"/>
      <c r="M572" s="339" t="s">
        <v>199</v>
      </c>
    </row>
    <row r="573" spans="1:13" ht="15.75" outlineLevel="1" x14ac:dyDescent="0.25">
      <c r="A573" s="171">
        <f t="shared" si="102"/>
        <v>16</v>
      </c>
      <c r="B573" s="340" t="s">
        <v>51</v>
      </c>
      <c r="C573" s="659"/>
      <c r="D573" s="165" t="s">
        <v>592</v>
      </c>
      <c r="E573" s="166">
        <f t="shared" si="96"/>
        <v>0</v>
      </c>
      <c r="F573" s="167">
        <f t="shared" si="98"/>
        <v>0</v>
      </c>
      <c r="G573" s="167">
        <f t="shared" si="99"/>
        <v>0</v>
      </c>
      <c r="H573" s="167">
        <f t="shared" si="100"/>
        <v>0</v>
      </c>
      <c r="I573" s="167">
        <f t="shared" si="101"/>
        <v>0</v>
      </c>
      <c r="J573" s="168" t="s">
        <v>31</v>
      </c>
      <c r="K573" s="473">
        <v>0.53</v>
      </c>
      <c r="L573" s="229"/>
      <c r="M573" s="339" t="s">
        <v>199</v>
      </c>
    </row>
    <row r="574" spans="1:13" ht="15.75" outlineLevel="1" x14ac:dyDescent="0.25">
      <c r="A574" s="171">
        <f t="shared" si="102"/>
        <v>17</v>
      </c>
      <c r="B574" s="620" t="s">
        <v>12</v>
      </c>
      <c r="C574" s="659" t="s">
        <v>61</v>
      </c>
      <c r="D574" s="165" t="s">
        <v>589</v>
      </c>
      <c r="E574" s="166">
        <f t="shared" si="96"/>
        <v>0</v>
      </c>
      <c r="F574" s="167">
        <f t="shared" si="98"/>
        <v>0</v>
      </c>
      <c r="G574" s="167">
        <f t="shared" si="99"/>
        <v>0</v>
      </c>
      <c r="H574" s="167">
        <f t="shared" si="100"/>
        <v>0</v>
      </c>
      <c r="I574" s="167">
        <f t="shared" si="101"/>
        <v>0</v>
      </c>
      <c r="J574" s="168" t="s">
        <v>31</v>
      </c>
      <c r="K574" s="473">
        <v>0.51</v>
      </c>
      <c r="L574" s="229"/>
      <c r="M574" s="339" t="s">
        <v>199</v>
      </c>
    </row>
    <row r="575" spans="1:13" ht="15.75" outlineLevel="1" x14ac:dyDescent="0.25">
      <c r="A575" s="51">
        <f t="shared" si="102"/>
        <v>18</v>
      </c>
      <c r="B575" s="71" t="s">
        <v>51</v>
      </c>
      <c r="C575" s="664"/>
      <c r="D575" s="55" t="s">
        <v>367</v>
      </c>
      <c r="E575" s="65">
        <f t="shared" si="96"/>
        <v>0</v>
      </c>
      <c r="F575" s="48">
        <f t="shared" si="98"/>
        <v>0</v>
      </c>
      <c r="G575" s="48">
        <f t="shared" si="99"/>
        <v>0</v>
      </c>
      <c r="H575" s="48">
        <f t="shared" si="100"/>
        <v>0</v>
      </c>
      <c r="I575" s="48">
        <f t="shared" si="101"/>
        <v>0</v>
      </c>
      <c r="J575" s="20" t="s">
        <v>31</v>
      </c>
      <c r="K575" s="33">
        <v>0.53</v>
      </c>
      <c r="L575" s="1"/>
      <c r="M575" s="621"/>
    </row>
    <row r="576" spans="1:13" ht="15.75" outlineLevel="1" x14ac:dyDescent="0.25">
      <c r="A576" s="51">
        <f t="shared" si="102"/>
        <v>19</v>
      </c>
      <c r="B576" s="71" t="s">
        <v>51</v>
      </c>
      <c r="C576" s="664" t="s">
        <v>61</v>
      </c>
      <c r="D576" s="55" t="s">
        <v>368</v>
      </c>
      <c r="E576" s="65">
        <f t="shared" si="96"/>
        <v>0</v>
      </c>
      <c r="F576" s="48">
        <f t="shared" si="98"/>
        <v>0</v>
      </c>
      <c r="G576" s="48">
        <f t="shared" si="99"/>
        <v>0</v>
      </c>
      <c r="H576" s="48">
        <f t="shared" si="100"/>
        <v>0</v>
      </c>
      <c r="I576" s="48">
        <f t="shared" si="101"/>
        <v>0</v>
      </c>
      <c r="J576" s="20" t="s">
        <v>31</v>
      </c>
      <c r="K576" s="33">
        <v>0.53</v>
      </c>
      <c r="L576" s="1"/>
      <c r="M576" s="621"/>
    </row>
    <row r="577" spans="1:16" ht="15.75" outlineLevel="1" x14ac:dyDescent="0.25">
      <c r="A577" s="171">
        <f t="shared" si="102"/>
        <v>20</v>
      </c>
      <c r="B577" s="620" t="s">
        <v>12</v>
      </c>
      <c r="C577" s="659" t="s">
        <v>58</v>
      </c>
      <c r="D577" s="597" t="s">
        <v>595</v>
      </c>
      <c r="E577" s="166">
        <f t="shared" si="96"/>
        <v>0</v>
      </c>
      <c r="F577" s="167">
        <f t="shared" si="98"/>
        <v>0</v>
      </c>
      <c r="G577" s="167">
        <f t="shared" si="99"/>
        <v>0</v>
      </c>
      <c r="H577" s="167">
        <f t="shared" si="100"/>
        <v>0</v>
      </c>
      <c r="I577" s="167">
        <f t="shared" si="101"/>
        <v>0</v>
      </c>
      <c r="J577" s="168" t="s">
        <v>31</v>
      </c>
      <c r="K577" s="473">
        <v>0.57999999999999996</v>
      </c>
      <c r="L577" s="229"/>
      <c r="M577" s="698" t="s">
        <v>199</v>
      </c>
    </row>
    <row r="578" spans="1:16" ht="15.75" x14ac:dyDescent="0.25">
      <c r="A578" s="171">
        <f t="shared" si="102"/>
        <v>21</v>
      </c>
      <c r="B578" s="340" t="s">
        <v>51</v>
      </c>
      <c r="C578" s="659" t="s">
        <v>58</v>
      </c>
      <c r="D578" s="597" t="s">
        <v>369</v>
      </c>
      <c r="E578" s="166">
        <f t="shared" si="96"/>
        <v>0</v>
      </c>
      <c r="F578" s="167">
        <f t="shared" si="98"/>
        <v>0</v>
      </c>
      <c r="G578" s="167">
        <f t="shared" si="99"/>
        <v>0</v>
      </c>
      <c r="H578" s="167">
        <f t="shared" si="100"/>
        <v>0</v>
      </c>
      <c r="I578" s="167">
        <f t="shared" si="101"/>
        <v>0</v>
      </c>
      <c r="J578" s="168" t="s">
        <v>31</v>
      </c>
      <c r="K578" s="473">
        <v>0.59</v>
      </c>
      <c r="L578" s="229"/>
      <c r="M578" s="474"/>
    </row>
    <row r="579" spans="1:16" ht="15.75" x14ac:dyDescent="0.25">
      <c r="A579" s="171">
        <f t="shared" si="102"/>
        <v>22</v>
      </c>
      <c r="B579" s="340" t="s">
        <v>51</v>
      </c>
      <c r="C579" s="659" t="s">
        <v>55</v>
      </c>
      <c r="D579" s="165" t="s">
        <v>370</v>
      </c>
      <c r="E579" s="166">
        <f t="shared" si="96"/>
        <v>0</v>
      </c>
      <c r="F579" s="167">
        <f t="shared" si="98"/>
        <v>0</v>
      </c>
      <c r="G579" s="167">
        <f t="shared" si="99"/>
        <v>0</v>
      </c>
      <c r="H579" s="167">
        <f t="shared" si="100"/>
        <v>0</v>
      </c>
      <c r="I579" s="167">
        <f t="shared" si="101"/>
        <v>0</v>
      </c>
      <c r="J579" s="168" t="s">
        <v>31</v>
      </c>
      <c r="K579" s="473">
        <v>0.45</v>
      </c>
      <c r="L579" s="229"/>
      <c r="M579" s="474"/>
    </row>
    <row r="580" spans="1:16" ht="15.75" x14ac:dyDescent="0.25">
      <c r="A580" s="51">
        <f>A579+1</f>
        <v>23</v>
      </c>
      <c r="B580" s="161" t="s">
        <v>12</v>
      </c>
      <c r="C580" s="45"/>
      <c r="D580" s="55" t="s">
        <v>599</v>
      </c>
      <c r="E580" s="65">
        <f t="shared" si="96"/>
        <v>0</v>
      </c>
      <c r="F580" s="48">
        <f t="shared" si="98"/>
        <v>0</v>
      </c>
      <c r="G580" s="48">
        <f t="shared" si="99"/>
        <v>0</v>
      </c>
      <c r="H580" s="48">
        <f t="shared" si="100"/>
        <v>0</v>
      </c>
      <c r="I580" s="48">
        <f t="shared" si="101"/>
        <v>0</v>
      </c>
      <c r="J580" s="20" t="s">
        <v>31</v>
      </c>
      <c r="K580" s="33">
        <v>0.53</v>
      </c>
      <c r="L580" s="1"/>
      <c r="M580" s="596" t="s">
        <v>199</v>
      </c>
    </row>
    <row r="581" spans="1:16" ht="15.75" x14ac:dyDescent="0.25">
      <c r="A581" s="51">
        <f t="shared" ref="A581:A582" si="103">A580+1</f>
        <v>24</v>
      </c>
      <c r="B581" s="71" t="s">
        <v>51</v>
      </c>
      <c r="C581" s="664" t="s">
        <v>598</v>
      </c>
      <c r="D581" s="701" t="s">
        <v>597</v>
      </c>
      <c r="E581" s="65">
        <f t="shared" si="96"/>
        <v>0</v>
      </c>
      <c r="F581" s="48">
        <f t="shared" si="98"/>
        <v>0</v>
      </c>
      <c r="G581" s="48">
        <f t="shared" si="99"/>
        <v>0</v>
      </c>
      <c r="H581" s="48">
        <f t="shared" si="100"/>
        <v>0</v>
      </c>
      <c r="I581" s="48">
        <f t="shared" si="101"/>
        <v>0</v>
      </c>
      <c r="J581" s="20" t="s">
        <v>31</v>
      </c>
      <c r="K581" s="33">
        <v>0.57999999999999996</v>
      </c>
      <c r="L581" s="1"/>
      <c r="M581" s="596" t="s">
        <v>199</v>
      </c>
    </row>
    <row r="582" spans="1:16" ht="15.75" x14ac:dyDescent="0.25">
      <c r="A582" s="51">
        <f t="shared" si="103"/>
        <v>25</v>
      </c>
      <c r="B582" s="71" t="s">
        <v>51</v>
      </c>
      <c r="C582" s="664"/>
      <c r="D582" s="701" t="s">
        <v>600</v>
      </c>
      <c r="E582" s="65">
        <f t="shared" si="96"/>
        <v>0</v>
      </c>
      <c r="F582" s="48">
        <f t="shared" si="98"/>
        <v>0</v>
      </c>
      <c r="G582" s="48">
        <f t="shared" si="99"/>
        <v>0</v>
      </c>
      <c r="H582" s="48">
        <f t="shared" si="100"/>
        <v>0</v>
      </c>
      <c r="I582" s="48">
        <f t="shared" si="101"/>
        <v>0</v>
      </c>
      <c r="J582" s="20" t="s">
        <v>31</v>
      </c>
      <c r="K582" s="33">
        <v>0.52</v>
      </c>
      <c r="L582" s="1"/>
      <c r="M582" s="596" t="s">
        <v>199</v>
      </c>
      <c r="N582" s="702"/>
      <c r="O582" s="703"/>
      <c r="P582" s="704"/>
    </row>
    <row r="583" spans="1:16" ht="15.75" x14ac:dyDescent="0.25">
      <c r="A583" s="171">
        <f t="shared" si="102"/>
        <v>26</v>
      </c>
      <c r="B583" s="340" t="s">
        <v>51</v>
      </c>
      <c r="C583" s="446"/>
      <c r="D583" s="597" t="s">
        <v>483</v>
      </c>
      <c r="E583" s="166">
        <f t="shared" si="96"/>
        <v>0</v>
      </c>
      <c r="F583" s="167">
        <f t="shared" si="98"/>
        <v>0</v>
      </c>
      <c r="G583" s="167">
        <f t="shared" si="99"/>
        <v>0</v>
      </c>
      <c r="H583" s="167">
        <f t="shared" si="100"/>
        <v>0</v>
      </c>
      <c r="I583" s="167">
        <f t="shared" si="101"/>
        <v>0</v>
      </c>
      <c r="J583" s="168" t="s">
        <v>31</v>
      </c>
      <c r="K583" s="473">
        <v>0.55000000000000004</v>
      </c>
      <c r="L583" s="229"/>
      <c r="M583" s="339" t="s">
        <v>199</v>
      </c>
    </row>
    <row r="584" spans="1:16" ht="15.75" x14ac:dyDescent="0.25">
      <c r="A584" s="171">
        <f t="shared" si="102"/>
        <v>27</v>
      </c>
      <c r="B584" s="340" t="s">
        <v>51</v>
      </c>
      <c r="C584" s="446"/>
      <c r="D584" s="700" t="s">
        <v>484</v>
      </c>
      <c r="E584" s="166">
        <f t="shared" si="96"/>
        <v>0</v>
      </c>
      <c r="F584" s="167">
        <f t="shared" si="98"/>
        <v>0</v>
      </c>
      <c r="G584" s="167">
        <f t="shared" si="99"/>
        <v>0</v>
      </c>
      <c r="H584" s="167">
        <f t="shared" si="100"/>
        <v>0</v>
      </c>
      <c r="I584" s="167">
        <f t="shared" si="101"/>
        <v>0</v>
      </c>
      <c r="J584" s="168" t="s">
        <v>31</v>
      </c>
      <c r="K584" s="473">
        <v>1.07</v>
      </c>
      <c r="L584" s="229"/>
      <c r="M584" s="339" t="s">
        <v>199</v>
      </c>
    </row>
    <row r="585" spans="1:16" ht="15.75" x14ac:dyDescent="0.25">
      <c r="A585" s="171">
        <f t="shared" si="102"/>
        <v>28</v>
      </c>
      <c r="B585" s="340" t="s">
        <v>51</v>
      </c>
      <c r="C585" s="446"/>
      <c r="D585" s="700" t="s">
        <v>485</v>
      </c>
      <c r="E585" s="166">
        <f t="shared" si="96"/>
        <v>0</v>
      </c>
      <c r="F585" s="167">
        <f t="shared" si="98"/>
        <v>0</v>
      </c>
      <c r="G585" s="167">
        <f t="shared" si="99"/>
        <v>0</v>
      </c>
      <c r="H585" s="167">
        <f t="shared" si="100"/>
        <v>0</v>
      </c>
      <c r="I585" s="167">
        <f t="shared" si="101"/>
        <v>0</v>
      </c>
      <c r="J585" s="168" t="s">
        <v>31</v>
      </c>
      <c r="K585" s="473">
        <v>0.53</v>
      </c>
      <c r="L585" s="229"/>
      <c r="M585" s="339" t="s">
        <v>199</v>
      </c>
    </row>
    <row r="586" spans="1:16" ht="15.75" x14ac:dyDescent="0.25">
      <c r="A586" s="51">
        <f t="shared" si="102"/>
        <v>29</v>
      </c>
      <c r="B586" s="161" t="s">
        <v>12</v>
      </c>
      <c r="C586" s="45"/>
      <c r="D586" s="67" t="s">
        <v>388</v>
      </c>
      <c r="E586" s="65">
        <f t="shared" si="96"/>
        <v>0</v>
      </c>
      <c r="F586" s="48">
        <f t="shared" si="98"/>
        <v>0</v>
      </c>
      <c r="G586" s="48">
        <f t="shared" si="99"/>
        <v>0</v>
      </c>
      <c r="H586" s="48">
        <f t="shared" si="100"/>
        <v>0</v>
      </c>
      <c r="I586" s="48">
        <f t="shared" si="101"/>
        <v>0</v>
      </c>
      <c r="J586" s="20" t="s">
        <v>31</v>
      </c>
      <c r="K586" s="33">
        <v>0.78</v>
      </c>
      <c r="L586" s="1"/>
      <c r="M586" s="596" t="s">
        <v>199</v>
      </c>
    </row>
    <row r="587" spans="1:16" ht="15.75" x14ac:dyDescent="0.25">
      <c r="A587" s="171">
        <f t="shared" si="102"/>
        <v>30</v>
      </c>
      <c r="B587" s="475" t="s">
        <v>12</v>
      </c>
      <c r="C587" s="446"/>
      <c r="D587" s="476" t="s">
        <v>387</v>
      </c>
      <c r="E587" s="166">
        <f t="shared" si="96"/>
        <v>0</v>
      </c>
      <c r="F587" s="167">
        <f t="shared" si="98"/>
        <v>0</v>
      </c>
      <c r="G587" s="167">
        <f t="shared" si="99"/>
        <v>0</v>
      </c>
      <c r="H587" s="167">
        <f t="shared" si="100"/>
        <v>0</v>
      </c>
      <c r="I587" s="167">
        <f t="shared" si="101"/>
        <v>0</v>
      </c>
      <c r="J587" s="168" t="s">
        <v>31</v>
      </c>
      <c r="K587" s="473">
        <v>0.97</v>
      </c>
      <c r="L587" s="229"/>
      <c r="M587" s="339" t="s">
        <v>199</v>
      </c>
    </row>
    <row r="588" spans="1:16" ht="15.75" x14ac:dyDescent="0.25">
      <c r="A588" s="51">
        <f t="shared" si="102"/>
        <v>31</v>
      </c>
      <c r="B588" s="161" t="s">
        <v>12</v>
      </c>
      <c r="C588" s="45"/>
      <c r="D588" s="67" t="s">
        <v>371</v>
      </c>
      <c r="E588" s="65">
        <f t="shared" si="96"/>
        <v>0</v>
      </c>
      <c r="F588" s="48">
        <f t="shared" si="98"/>
        <v>0</v>
      </c>
      <c r="G588" s="48">
        <f t="shared" si="99"/>
        <v>0</v>
      </c>
      <c r="H588" s="48">
        <f t="shared" si="100"/>
        <v>0</v>
      </c>
      <c r="I588" s="48">
        <f t="shared" si="101"/>
        <v>0</v>
      </c>
      <c r="J588" s="20" t="s">
        <v>31</v>
      </c>
      <c r="K588" s="33">
        <v>1.27</v>
      </c>
      <c r="L588" s="1"/>
      <c r="M588" s="596" t="s">
        <v>199</v>
      </c>
    </row>
    <row r="589" spans="1:16" ht="15.75" x14ac:dyDescent="0.25">
      <c r="A589" s="51">
        <f t="shared" si="102"/>
        <v>32</v>
      </c>
      <c r="B589" s="161" t="s">
        <v>12</v>
      </c>
      <c r="C589" s="45"/>
      <c r="D589" s="67" t="s">
        <v>401</v>
      </c>
      <c r="E589" s="65">
        <f t="shared" si="96"/>
        <v>0</v>
      </c>
      <c r="F589" s="48">
        <f t="shared" si="98"/>
        <v>0</v>
      </c>
      <c r="G589" s="48">
        <f t="shared" si="99"/>
        <v>0</v>
      </c>
      <c r="H589" s="48">
        <f t="shared" si="100"/>
        <v>0</v>
      </c>
      <c r="I589" s="48">
        <f t="shared" si="101"/>
        <v>0</v>
      </c>
      <c r="J589" s="20" t="s">
        <v>31</v>
      </c>
      <c r="K589" s="33">
        <v>1.6</v>
      </c>
      <c r="L589" s="1"/>
      <c r="M589" s="596" t="s">
        <v>199</v>
      </c>
    </row>
    <row r="590" spans="1:16" ht="15.75" x14ac:dyDescent="0.25">
      <c r="A590" s="51">
        <f t="shared" si="102"/>
        <v>33</v>
      </c>
      <c r="B590" s="161" t="s">
        <v>12</v>
      </c>
      <c r="C590" s="45"/>
      <c r="D590" s="67" t="s">
        <v>400</v>
      </c>
      <c r="E590" s="65">
        <f t="shared" si="96"/>
        <v>0</v>
      </c>
      <c r="F590" s="48">
        <f t="shared" si="98"/>
        <v>0</v>
      </c>
      <c r="G590" s="48">
        <f t="shared" si="99"/>
        <v>0</v>
      </c>
      <c r="H590" s="48">
        <f t="shared" si="100"/>
        <v>0</v>
      </c>
      <c r="I590" s="48">
        <f t="shared" si="101"/>
        <v>0</v>
      </c>
      <c r="J590" s="20" t="s">
        <v>31</v>
      </c>
      <c r="K590" s="33">
        <v>1.2</v>
      </c>
      <c r="L590" s="1"/>
      <c r="M590" s="596" t="s">
        <v>199</v>
      </c>
    </row>
    <row r="591" spans="1:16" ht="15.75" x14ac:dyDescent="0.25">
      <c r="A591" s="51">
        <f t="shared" si="102"/>
        <v>34</v>
      </c>
      <c r="B591" s="161" t="s">
        <v>12</v>
      </c>
      <c r="C591" s="45"/>
      <c r="D591" s="67" t="s">
        <v>372</v>
      </c>
      <c r="E591" s="65">
        <f t="shared" si="96"/>
        <v>0</v>
      </c>
      <c r="F591" s="48">
        <f t="shared" si="98"/>
        <v>0</v>
      </c>
      <c r="G591" s="48">
        <f t="shared" si="99"/>
        <v>0</v>
      </c>
      <c r="H591" s="48">
        <f t="shared" si="100"/>
        <v>0</v>
      </c>
      <c r="I591" s="48">
        <f t="shared" si="101"/>
        <v>0</v>
      </c>
      <c r="J591" s="20" t="s">
        <v>31</v>
      </c>
      <c r="K591" s="33">
        <v>1.4</v>
      </c>
      <c r="L591" s="1"/>
      <c r="M591" s="596" t="s">
        <v>199</v>
      </c>
    </row>
    <row r="592" spans="1:16" ht="15.75" x14ac:dyDescent="0.25">
      <c r="A592" s="51">
        <f t="shared" si="102"/>
        <v>35</v>
      </c>
      <c r="B592" s="161" t="s">
        <v>12</v>
      </c>
      <c r="C592" s="45"/>
      <c r="D592" s="67" t="s">
        <v>373</v>
      </c>
      <c r="E592" s="65">
        <f t="shared" si="96"/>
        <v>0</v>
      </c>
      <c r="F592" s="48">
        <f t="shared" si="98"/>
        <v>0</v>
      </c>
      <c r="G592" s="48">
        <f t="shared" si="99"/>
        <v>0</v>
      </c>
      <c r="H592" s="48">
        <f t="shared" si="100"/>
        <v>0</v>
      </c>
      <c r="I592" s="48">
        <f t="shared" si="101"/>
        <v>0</v>
      </c>
      <c r="J592" s="20" t="s">
        <v>31</v>
      </c>
      <c r="K592" s="33">
        <v>1.42</v>
      </c>
      <c r="L592" s="1"/>
      <c r="M592" s="596" t="s">
        <v>199</v>
      </c>
    </row>
    <row r="593" spans="1:13" ht="15.75" x14ac:dyDescent="0.25">
      <c r="A593" s="51">
        <f t="shared" si="102"/>
        <v>36</v>
      </c>
      <c r="B593" s="161" t="s">
        <v>12</v>
      </c>
      <c r="C593" s="45"/>
      <c r="D593" s="67" t="s">
        <v>374</v>
      </c>
      <c r="E593" s="65">
        <f t="shared" si="96"/>
        <v>0</v>
      </c>
      <c r="F593" s="48">
        <f t="shared" si="98"/>
        <v>0</v>
      </c>
      <c r="G593" s="48">
        <f t="shared" si="99"/>
        <v>0</v>
      </c>
      <c r="H593" s="48">
        <f t="shared" si="100"/>
        <v>0</v>
      </c>
      <c r="I593" s="48">
        <f t="shared" si="101"/>
        <v>0</v>
      </c>
      <c r="J593" s="20" t="s">
        <v>31</v>
      </c>
      <c r="K593" s="33">
        <v>1.4</v>
      </c>
      <c r="L593" s="1"/>
      <c r="M593" s="596" t="s">
        <v>199</v>
      </c>
    </row>
    <row r="594" spans="1:13" ht="15.75" x14ac:dyDescent="0.25">
      <c r="A594" s="51">
        <f t="shared" si="102"/>
        <v>37</v>
      </c>
      <c r="B594" s="161" t="s">
        <v>12</v>
      </c>
      <c r="C594" s="45"/>
      <c r="D594" s="67" t="s">
        <v>375</v>
      </c>
      <c r="E594" s="65">
        <f t="shared" si="96"/>
        <v>0</v>
      </c>
      <c r="F594" s="48">
        <f t="shared" si="98"/>
        <v>0</v>
      </c>
      <c r="G594" s="48">
        <f t="shared" si="99"/>
        <v>0</v>
      </c>
      <c r="H594" s="48">
        <f t="shared" si="100"/>
        <v>0</v>
      </c>
      <c r="I594" s="48">
        <f t="shared" si="101"/>
        <v>0</v>
      </c>
      <c r="J594" s="20" t="s">
        <v>31</v>
      </c>
      <c r="K594" s="33">
        <v>1.39</v>
      </c>
      <c r="L594" s="1"/>
      <c r="M594" s="596" t="s">
        <v>199</v>
      </c>
    </row>
    <row r="595" spans="1:13" ht="15.75" x14ac:dyDescent="0.25">
      <c r="A595" s="51">
        <f t="shared" si="102"/>
        <v>38</v>
      </c>
      <c r="B595" s="161" t="s">
        <v>12</v>
      </c>
      <c r="C595" s="45"/>
      <c r="D595" s="67" t="s">
        <v>376</v>
      </c>
      <c r="E595" s="65">
        <f t="shared" si="96"/>
        <v>0</v>
      </c>
      <c r="F595" s="48">
        <f t="shared" si="98"/>
        <v>0</v>
      </c>
      <c r="G595" s="48">
        <f t="shared" si="99"/>
        <v>0</v>
      </c>
      <c r="H595" s="48">
        <f t="shared" si="100"/>
        <v>0</v>
      </c>
      <c r="I595" s="48">
        <f t="shared" si="101"/>
        <v>0</v>
      </c>
      <c r="J595" s="20" t="s">
        <v>31</v>
      </c>
      <c r="K595" s="33">
        <v>1.27</v>
      </c>
      <c r="L595" s="1"/>
      <c r="M595" s="596" t="s">
        <v>199</v>
      </c>
    </row>
    <row r="596" spans="1:13" ht="15.75" x14ac:dyDescent="0.25">
      <c r="A596" s="51">
        <f t="shared" si="102"/>
        <v>39</v>
      </c>
      <c r="B596" s="161" t="s">
        <v>12</v>
      </c>
      <c r="C596" s="45"/>
      <c r="D596" s="67" t="s">
        <v>377</v>
      </c>
      <c r="E596" s="65">
        <f t="shared" si="96"/>
        <v>0</v>
      </c>
      <c r="F596" s="48">
        <f t="shared" si="98"/>
        <v>0</v>
      </c>
      <c r="G596" s="48">
        <f t="shared" si="99"/>
        <v>0</v>
      </c>
      <c r="H596" s="48">
        <f t="shared" si="100"/>
        <v>0</v>
      </c>
      <c r="I596" s="48">
        <f t="shared" si="101"/>
        <v>0</v>
      </c>
      <c r="J596" s="20" t="s">
        <v>31</v>
      </c>
      <c r="K596" s="33">
        <v>1.27</v>
      </c>
      <c r="L596" s="1"/>
      <c r="M596" s="596" t="s">
        <v>199</v>
      </c>
    </row>
    <row r="597" spans="1:13" ht="15.75" x14ac:dyDescent="0.25">
      <c r="A597" s="51">
        <f t="shared" si="102"/>
        <v>40</v>
      </c>
      <c r="B597" s="71" t="s">
        <v>51</v>
      </c>
      <c r="C597" s="45"/>
      <c r="D597" s="67" t="s">
        <v>708</v>
      </c>
      <c r="E597" s="65">
        <f t="shared" si="96"/>
        <v>0</v>
      </c>
      <c r="F597" s="48">
        <f t="shared" si="98"/>
        <v>0</v>
      </c>
      <c r="G597" s="48">
        <f t="shared" si="99"/>
        <v>0</v>
      </c>
      <c r="H597" s="48">
        <f t="shared" si="100"/>
        <v>0</v>
      </c>
      <c r="I597" s="48">
        <f t="shared" si="101"/>
        <v>0</v>
      </c>
      <c r="J597" s="20" t="s">
        <v>31</v>
      </c>
      <c r="K597" s="33">
        <v>1.1599999999999999</v>
      </c>
      <c r="L597" s="1"/>
      <c r="M597" s="596" t="s">
        <v>199</v>
      </c>
    </row>
    <row r="598" spans="1:13" ht="15.75" x14ac:dyDescent="0.25">
      <c r="A598" s="51">
        <f t="shared" si="102"/>
        <v>41</v>
      </c>
      <c r="B598" s="71" t="s">
        <v>51</v>
      </c>
      <c r="C598" s="45"/>
      <c r="D598" s="67" t="s">
        <v>402</v>
      </c>
      <c r="E598" s="65">
        <f t="shared" si="96"/>
        <v>0</v>
      </c>
      <c r="F598" s="48">
        <f t="shared" si="98"/>
        <v>0</v>
      </c>
      <c r="G598" s="48">
        <f t="shared" si="99"/>
        <v>0</v>
      </c>
      <c r="H598" s="48">
        <f t="shared" si="100"/>
        <v>0</v>
      </c>
      <c r="I598" s="48">
        <f t="shared" si="101"/>
        <v>0</v>
      </c>
      <c r="J598" s="20" t="s">
        <v>31</v>
      </c>
      <c r="K598" s="33">
        <v>1.05</v>
      </c>
      <c r="L598" s="1"/>
      <c r="M598" s="596" t="s">
        <v>199</v>
      </c>
    </row>
    <row r="599" spans="1:13" ht="15.75" x14ac:dyDescent="0.25">
      <c r="A599" s="51">
        <f t="shared" si="102"/>
        <v>42</v>
      </c>
      <c r="B599" s="71" t="s">
        <v>51</v>
      </c>
      <c r="C599" s="45"/>
      <c r="D599" s="67" t="s">
        <v>403</v>
      </c>
      <c r="E599" s="65">
        <f t="shared" si="96"/>
        <v>0</v>
      </c>
      <c r="F599" s="48">
        <f t="shared" si="98"/>
        <v>0</v>
      </c>
      <c r="G599" s="48">
        <f t="shared" si="99"/>
        <v>0</v>
      </c>
      <c r="H599" s="48">
        <f t="shared" si="100"/>
        <v>0</v>
      </c>
      <c r="I599" s="48">
        <f t="shared" si="101"/>
        <v>0</v>
      </c>
      <c r="J599" s="20" t="s">
        <v>31</v>
      </c>
      <c r="K599" s="33">
        <v>1.05</v>
      </c>
      <c r="L599" s="1"/>
      <c r="M599" s="596" t="s">
        <v>199</v>
      </c>
    </row>
    <row r="600" spans="1:13" ht="15.75" x14ac:dyDescent="0.25">
      <c r="A600" s="51">
        <f t="shared" si="102"/>
        <v>43</v>
      </c>
      <c r="B600" s="71" t="s">
        <v>51</v>
      </c>
      <c r="C600" s="45"/>
      <c r="D600" s="67" t="s">
        <v>404</v>
      </c>
      <c r="E600" s="65">
        <f t="shared" si="96"/>
        <v>0</v>
      </c>
      <c r="F600" s="48">
        <f t="shared" si="98"/>
        <v>0</v>
      </c>
      <c r="G600" s="48">
        <f t="shared" si="99"/>
        <v>0</v>
      </c>
      <c r="H600" s="48">
        <f t="shared" si="100"/>
        <v>0</v>
      </c>
      <c r="I600" s="48">
        <f t="shared" si="101"/>
        <v>0</v>
      </c>
      <c r="J600" s="20" t="s">
        <v>31</v>
      </c>
      <c r="K600" s="33">
        <v>1.1599999999999999</v>
      </c>
      <c r="L600" s="1"/>
      <c r="M600" s="596" t="s">
        <v>199</v>
      </c>
    </row>
    <row r="601" spans="1:13" ht="15.75" x14ac:dyDescent="0.25">
      <c r="A601" s="51">
        <f t="shared" si="102"/>
        <v>44</v>
      </c>
      <c r="B601" s="71" t="s">
        <v>51</v>
      </c>
      <c r="C601" s="45"/>
      <c r="D601" s="67" t="s">
        <v>405</v>
      </c>
      <c r="E601" s="65">
        <f t="shared" si="96"/>
        <v>0</v>
      </c>
      <c r="F601" s="48">
        <f t="shared" si="98"/>
        <v>0</v>
      </c>
      <c r="G601" s="48">
        <f t="shared" si="99"/>
        <v>0</v>
      </c>
      <c r="H601" s="48">
        <f t="shared" si="100"/>
        <v>0</v>
      </c>
      <c r="I601" s="48">
        <f t="shared" si="101"/>
        <v>0</v>
      </c>
      <c r="J601" s="20" t="s">
        <v>31</v>
      </c>
      <c r="K601" s="33">
        <v>1.05</v>
      </c>
      <c r="L601" s="1"/>
      <c r="M601" s="596" t="s">
        <v>199</v>
      </c>
    </row>
    <row r="602" spans="1:13" ht="15.75" x14ac:dyDescent="0.25">
      <c r="A602" s="51">
        <f t="shared" si="102"/>
        <v>45</v>
      </c>
      <c r="B602" s="71" t="s">
        <v>51</v>
      </c>
      <c r="C602" s="45"/>
      <c r="D602" s="67" t="s">
        <v>406</v>
      </c>
      <c r="E602" s="65">
        <f t="shared" si="96"/>
        <v>0</v>
      </c>
      <c r="F602" s="48">
        <f t="shared" si="98"/>
        <v>0</v>
      </c>
      <c r="G602" s="48">
        <f t="shared" si="99"/>
        <v>0</v>
      </c>
      <c r="H602" s="48">
        <f t="shared" si="100"/>
        <v>0</v>
      </c>
      <c r="I602" s="48">
        <f t="shared" si="101"/>
        <v>0</v>
      </c>
      <c r="J602" s="20" t="s">
        <v>31</v>
      </c>
      <c r="K602" s="33">
        <v>1.05</v>
      </c>
      <c r="L602" s="1"/>
      <c r="M602" s="596" t="s">
        <v>199</v>
      </c>
    </row>
    <row r="603" spans="1:13" ht="15.75" x14ac:dyDescent="0.25">
      <c r="A603" s="51">
        <f t="shared" si="102"/>
        <v>46</v>
      </c>
      <c r="B603" s="71" t="s">
        <v>51</v>
      </c>
      <c r="C603" s="45"/>
      <c r="D603" s="67" t="s">
        <v>407</v>
      </c>
      <c r="E603" s="65">
        <f t="shared" si="96"/>
        <v>0</v>
      </c>
      <c r="F603" s="48">
        <f t="shared" si="98"/>
        <v>0</v>
      </c>
      <c r="G603" s="48">
        <f t="shared" si="99"/>
        <v>0</v>
      </c>
      <c r="H603" s="48">
        <f t="shared" si="100"/>
        <v>0</v>
      </c>
      <c r="I603" s="48">
        <f t="shared" si="101"/>
        <v>0</v>
      </c>
      <c r="J603" s="20" t="s">
        <v>31</v>
      </c>
      <c r="K603" s="33">
        <v>1.1599999999999999</v>
      </c>
      <c r="L603" s="1"/>
      <c r="M603" s="596" t="s">
        <v>199</v>
      </c>
    </row>
    <row r="604" spans="1:13" ht="21" customHeight="1" thickBot="1" x14ac:dyDescent="0.3">
      <c r="A604" s="492">
        <f t="shared" si="102"/>
        <v>47</v>
      </c>
      <c r="B604" s="598" t="s">
        <v>51</v>
      </c>
      <c r="C604" s="559"/>
      <c r="D604" s="599" t="s">
        <v>408</v>
      </c>
      <c r="E604" s="561">
        <f t="shared" si="96"/>
        <v>0</v>
      </c>
      <c r="F604" s="562">
        <f t="shared" si="98"/>
        <v>0</v>
      </c>
      <c r="G604" s="562">
        <f t="shared" si="99"/>
        <v>0</v>
      </c>
      <c r="H604" s="562">
        <f t="shared" si="100"/>
        <v>0</v>
      </c>
      <c r="I604" s="562">
        <f t="shared" si="101"/>
        <v>0</v>
      </c>
      <c r="J604" s="600" t="s">
        <v>31</v>
      </c>
      <c r="K604" s="601">
        <v>1.05</v>
      </c>
      <c r="L604" s="602"/>
      <c r="M604" s="603" t="s">
        <v>199</v>
      </c>
    </row>
    <row r="605" spans="1:13" ht="15.75" customHeight="1" thickBot="1" x14ac:dyDescent="0.35">
      <c r="A605" s="770" t="s">
        <v>399</v>
      </c>
      <c r="B605" s="771"/>
      <c r="C605" s="771"/>
      <c r="D605" s="771"/>
      <c r="E605" s="459"/>
      <c r="F605" s="459"/>
      <c r="G605" s="459"/>
      <c r="H605" s="460"/>
      <c r="I605" s="460"/>
      <c r="J605" s="461"/>
      <c r="K605" s="462"/>
      <c r="L605" s="463"/>
      <c r="M605" s="464"/>
    </row>
    <row r="606" spans="1:13" ht="15.75" x14ac:dyDescent="0.2">
      <c r="A606" s="747" t="s">
        <v>36</v>
      </c>
      <c r="B606" s="449"/>
      <c r="C606" s="450"/>
      <c r="D606" s="763" t="s">
        <v>30</v>
      </c>
      <c r="E606" s="487">
        <v>-20</v>
      </c>
      <c r="F606" s="487">
        <v>-17</v>
      </c>
      <c r="G606" s="487">
        <v>-15</v>
      </c>
      <c r="H606" s="487">
        <v>-10</v>
      </c>
      <c r="I606" s="487">
        <v>0</v>
      </c>
      <c r="J606" s="749" t="s">
        <v>32</v>
      </c>
      <c r="K606" s="610" t="s">
        <v>37</v>
      </c>
      <c r="L606" s="451"/>
      <c r="M606" s="759" t="s">
        <v>41</v>
      </c>
    </row>
    <row r="607" spans="1:13" ht="16.5" thickBot="1" x14ac:dyDescent="0.25">
      <c r="A607" s="748"/>
      <c r="B607" s="452"/>
      <c r="C607" s="453"/>
      <c r="D607" s="764"/>
      <c r="E607" s="454"/>
      <c r="F607" s="488"/>
      <c r="G607" s="488"/>
      <c r="H607" s="488"/>
      <c r="I607" s="488"/>
      <c r="J607" s="750" t="s">
        <v>33</v>
      </c>
      <c r="K607" s="611" t="s">
        <v>34</v>
      </c>
      <c r="L607" s="455"/>
      <c r="M607" s="760"/>
    </row>
    <row r="608" spans="1:13" ht="15.75" x14ac:dyDescent="0.25">
      <c r="A608" s="493">
        <v>1</v>
      </c>
      <c r="B608" s="50" t="s">
        <v>51</v>
      </c>
      <c r="C608" s="716" t="s">
        <v>61</v>
      </c>
      <c r="D608" s="717" t="s">
        <v>607</v>
      </c>
      <c r="E608" s="65">
        <f t="shared" ref="E608:E631" si="104">ROUND(K608*0.8,6)*L608</f>
        <v>0</v>
      </c>
      <c r="F608" s="65">
        <f>ROUND(K608*0.83,6)*L608</f>
        <v>0</v>
      </c>
      <c r="G608" s="65">
        <f>ROUND(K608*0.85,6)*L608</f>
        <v>0</v>
      </c>
      <c r="H608" s="65">
        <f>ROUND(K608*0.9,6)*L608</f>
        <v>0</v>
      </c>
      <c r="I608" s="65">
        <f>K608*L608</f>
        <v>0</v>
      </c>
      <c r="J608" s="718" t="s">
        <v>31</v>
      </c>
      <c r="K608" s="719">
        <v>2.08</v>
      </c>
      <c r="L608" s="720"/>
      <c r="M608" s="721"/>
    </row>
    <row r="609" spans="1:13" ht="15.75" x14ac:dyDescent="0.25">
      <c r="A609" s="162">
        <f t="shared" ref="A609:A631" si="105">A608+1</f>
        <v>2</v>
      </c>
      <c r="B609" s="226" t="s">
        <v>51</v>
      </c>
      <c r="C609" s="658" t="s">
        <v>55</v>
      </c>
      <c r="D609" s="477" t="s">
        <v>380</v>
      </c>
      <c r="E609" s="166">
        <f t="shared" si="104"/>
        <v>0</v>
      </c>
      <c r="F609" s="166">
        <f>ROUND(K609*0.83,6)*L609</f>
        <v>0</v>
      </c>
      <c r="G609" s="166">
        <f>ROUND(K609*0.85,6)*L609</f>
        <v>0</v>
      </c>
      <c r="H609" s="166">
        <f>ROUND(K609*0.9,6)*L609</f>
        <v>0</v>
      </c>
      <c r="I609" s="166">
        <f>K609*L609</f>
        <v>0</v>
      </c>
      <c r="J609" s="478" t="s">
        <v>31</v>
      </c>
      <c r="K609" s="479">
        <v>2.41</v>
      </c>
      <c r="L609" s="480"/>
      <c r="M609" s="481"/>
    </row>
    <row r="610" spans="1:13" ht="15.75" x14ac:dyDescent="0.25">
      <c r="A610" s="472">
        <f t="shared" si="105"/>
        <v>3</v>
      </c>
      <c r="B610" s="50" t="s">
        <v>51</v>
      </c>
      <c r="C610" s="675" t="s">
        <v>60</v>
      </c>
      <c r="D610" s="471" t="s">
        <v>381</v>
      </c>
      <c r="E610" s="65">
        <f t="shared" si="104"/>
        <v>0</v>
      </c>
      <c r="F610" s="65">
        <f t="shared" ref="F610:F618" si="106">ROUND(K610*0.83,6)*L610</f>
        <v>0</v>
      </c>
      <c r="G610" s="65">
        <f t="shared" ref="G610:G618" si="107">ROUND(K610*0.85,6)*L610</f>
        <v>0</v>
      </c>
      <c r="H610" s="65">
        <f t="shared" ref="H610:H618" si="108">ROUND(K610*0.9,6)*L610</f>
        <v>0</v>
      </c>
      <c r="I610" s="65">
        <f t="shared" ref="I610:I618" si="109">K610*L610</f>
        <v>0</v>
      </c>
      <c r="J610" s="465" t="s">
        <v>31</v>
      </c>
      <c r="K610" s="467">
        <v>2.4</v>
      </c>
      <c r="L610" s="470"/>
      <c r="M610" s="468"/>
    </row>
    <row r="611" spans="1:13" ht="15.75" x14ac:dyDescent="0.25">
      <c r="A611" s="162">
        <f t="shared" si="105"/>
        <v>4</v>
      </c>
      <c r="B611" s="226" t="s">
        <v>51</v>
      </c>
      <c r="C611" s="658"/>
      <c r="D611" s="477" t="s">
        <v>608</v>
      </c>
      <c r="E611" s="166">
        <f t="shared" si="104"/>
        <v>0</v>
      </c>
      <c r="F611" s="166">
        <f t="shared" si="106"/>
        <v>0</v>
      </c>
      <c r="G611" s="166">
        <f t="shared" si="107"/>
        <v>0</v>
      </c>
      <c r="H611" s="166">
        <f t="shared" si="108"/>
        <v>0</v>
      </c>
      <c r="I611" s="166">
        <f t="shared" si="109"/>
        <v>0</v>
      </c>
      <c r="J611" s="478" t="s">
        <v>31</v>
      </c>
      <c r="K611" s="479">
        <v>3.65</v>
      </c>
      <c r="L611" s="480"/>
      <c r="M611" s="722" t="s">
        <v>199</v>
      </c>
    </row>
    <row r="612" spans="1:13" ht="15.75" x14ac:dyDescent="0.25">
      <c r="A612" s="162">
        <f t="shared" si="105"/>
        <v>5</v>
      </c>
      <c r="B612" s="226" t="s">
        <v>51</v>
      </c>
      <c r="C612" s="658"/>
      <c r="D612" s="477" t="s">
        <v>382</v>
      </c>
      <c r="E612" s="166">
        <f t="shared" si="104"/>
        <v>0</v>
      </c>
      <c r="F612" s="166">
        <f t="shared" si="106"/>
        <v>0</v>
      </c>
      <c r="G612" s="166">
        <f t="shared" si="107"/>
        <v>0</v>
      </c>
      <c r="H612" s="166">
        <f t="shared" si="108"/>
        <v>0</v>
      </c>
      <c r="I612" s="166">
        <f t="shared" si="109"/>
        <v>0</v>
      </c>
      <c r="J612" s="478" t="s">
        <v>31</v>
      </c>
      <c r="K612" s="479">
        <v>3.16</v>
      </c>
      <c r="L612" s="480"/>
      <c r="M612" s="481"/>
    </row>
    <row r="613" spans="1:13" ht="15.75" x14ac:dyDescent="0.25">
      <c r="A613" s="493">
        <f t="shared" si="105"/>
        <v>6</v>
      </c>
      <c r="B613" s="50" t="s">
        <v>51</v>
      </c>
      <c r="C613" s="716"/>
      <c r="D613" s="39" t="s">
        <v>609</v>
      </c>
      <c r="E613" s="65">
        <f t="shared" si="104"/>
        <v>0</v>
      </c>
      <c r="F613" s="65">
        <f t="shared" si="106"/>
        <v>0</v>
      </c>
      <c r="G613" s="65">
        <f t="shared" si="107"/>
        <v>0</v>
      </c>
      <c r="H613" s="65">
        <f t="shared" si="108"/>
        <v>0</v>
      </c>
      <c r="I613" s="65">
        <f t="shared" si="109"/>
        <v>0</v>
      </c>
      <c r="J613" s="718" t="s">
        <v>31</v>
      </c>
      <c r="K613" s="719">
        <v>3.49</v>
      </c>
      <c r="L613" s="720"/>
      <c r="M613" s="721"/>
    </row>
    <row r="614" spans="1:13" ht="15.75" x14ac:dyDescent="0.25">
      <c r="A614" s="493">
        <f t="shared" si="105"/>
        <v>7</v>
      </c>
      <c r="B614" s="50" t="s">
        <v>51</v>
      </c>
      <c r="C614" s="716" t="s">
        <v>63</v>
      </c>
      <c r="D614" s="39" t="s">
        <v>610</v>
      </c>
      <c r="E614" s="65">
        <f t="shared" si="104"/>
        <v>0</v>
      </c>
      <c r="F614" s="65">
        <f t="shared" si="106"/>
        <v>0</v>
      </c>
      <c r="G614" s="65">
        <f t="shared" si="107"/>
        <v>0</v>
      </c>
      <c r="H614" s="65">
        <f t="shared" si="108"/>
        <v>0</v>
      </c>
      <c r="I614" s="65">
        <f t="shared" si="109"/>
        <v>0</v>
      </c>
      <c r="J614" s="718" t="s">
        <v>31</v>
      </c>
      <c r="K614" s="719">
        <v>2.94</v>
      </c>
      <c r="L614" s="720"/>
      <c r="M614" s="721"/>
    </row>
    <row r="615" spans="1:13" ht="15.75" x14ac:dyDescent="0.25">
      <c r="A615" s="493">
        <f t="shared" si="105"/>
        <v>8</v>
      </c>
      <c r="B615" s="38" t="s">
        <v>51</v>
      </c>
      <c r="C615" s="716" t="s">
        <v>63</v>
      </c>
      <c r="D615" s="39" t="s">
        <v>611</v>
      </c>
      <c r="E615" s="65">
        <f t="shared" si="104"/>
        <v>0</v>
      </c>
      <c r="F615" s="65">
        <f t="shared" si="106"/>
        <v>0</v>
      </c>
      <c r="G615" s="65">
        <f t="shared" si="107"/>
        <v>0</v>
      </c>
      <c r="H615" s="65">
        <f t="shared" si="108"/>
        <v>0</v>
      </c>
      <c r="I615" s="65">
        <f t="shared" si="109"/>
        <v>0</v>
      </c>
      <c r="J615" s="718" t="s">
        <v>31</v>
      </c>
      <c r="K615" s="719">
        <v>8.44</v>
      </c>
      <c r="L615" s="720"/>
      <c r="M615" s="721"/>
    </row>
    <row r="616" spans="1:13" ht="15.75" x14ac:dyDescent="0.25">
      <c r="A616" s="493">
        <f t="shared" si="105"/>
        <v>9</v>
      </c>
      <c r="B616" s="38" t="s">
        <v>51</v>
      </c>
      <c r="C616" s="716" t="s">
        <v>58</v>
      </c>
      <c r="D616" s="39" t="s">
        <v>612</v>
      </c>
      <c r="E616" s="65">
        <f t="shared" si="104"/>
        <v>0</v>
      </c>
      <c r="F616" s="65">
        <f t="shared" si="106"/>
        <v>0</v>
      </c>
      <c r="G616" s="65">
        <f t="shared" si="107"/>
        <v>0</v>
      </c>
      <c r="H616" s="65">
        <f t="shared" si="108"/>
        <v>0</v>
      </c>
      <c r="I616" s="65">
        <f t="shared" si="109"/>
        <v>0</v>
      </c>
      <c r="J616" s="718" t="s">
        <v>31</v>
      </c>
      <c r="K616" s="719">
        <v>3.17</v>
      </c>
      <c r="L616" s="720"/>
      <c r="M616" s="721"/>
    </row>
    <row r="617" spans="1:13" ht="15.75" x14ac:dyDescent="0.25">
      <c r="A617" s="493">
        <f t="shared" si="105"/>
        <v>10</v>
      </c>
      <c r="B617" s="38" t="s">
        <v>51</v>
      </c>
      <c r="C617" s="716"/>
      <c r="D617" s="39" t="s">
        <v>613</v>
      </c>
      <c r="E617" s="65">
        <f t="shared" si="104"/>
        <v>0</v>
      </c>
      <c r="F617" s="65">
        <f t="shared" si="106"/>
        <v>0</v>
      </c>
      <c r="G617" s="65">
        <f t="shared" si="107"/>
        <v>0</v>
      </c>
      <c r="H617" s="65">
        <f t="shared" si="108"/>
        <v>0</v>
      </c>
      <c r="I617" s="65">
        <f t="shared" si="109"/>
        <v>0</v>
      </c>
      <c r="J617" s="718" t="s">
        <v>31</v>
      </c>
      <c r="K617" s="719">
        <v>2.42</v>
      </c>
      <c r="L617" s="720"/>
      <c r="M617" s="721"/>
    </row>
    <row r="618" spans="1:13" ht="15.75" x14ac:dyDescent="0.25">
      <c r="A618" s="162">
        <f t="shared" si="105"/>
        <v>11</v>
      </c>
      <c r="B618" s="163" t="s">
        <v>51</v>
      </c>
      <c r="C618" s="659"/>
      <c r="D618" s="477" t="s">
        <v>614</v>
      </c>
      <c r="E618" s="166">
        <f t="shared" si="104"/>
        <v>0</v>
      </c>
      <c r="F618" s="167">
        <f t="shared" si="106"/>
        <v>0</v>
      </c>
      <c r="G618" s="167">
        <f t="shared" si="107"/>
        <v>0</v>
      </c>
      <c r="H618" s="167">
        <f t="shared" si="108"/>
        <v>0</v>
      </c>
      <c r="I618" s="167">
        <f t="shared" si="109"/>
        <v>0</v>
      </c>
      <c r="J618" s="482" t="s">
        <v>31</v>
      </c>
      <c r="K618" s="479">
        <v>3.65</v>
      </c>
      <c r="L618" s="480"/>
      <c r="M618" s="483"/>
    </row>
    <row r="619" spans="1:13" ht="15.75" x14ac:dyDescent="0.25">
      <c r="A619" s="162">
        <f t="shared" si="105"/>
        <v>12</v>
      </c>
      <c r="B619" s="163" t="s">
        <v>51</v>
      </c>
      <c r="C619" s="659" t="s">
        <v>60</v>
      </c>
      <c r="D619" s="477" t="s">
        <v>630</v>
      </c>
      <c r="E619" s="166">
        <f t="shared" si="104"/>
        <v>0</v>
      </c>
      <c r="F619" s="167">
        <f t="shared" ref="F619:F631" si="110">ROUND(K619*0.83,6)*L619</f>
        <v>0</v>
      </c>
      <c r="G619" s="167">
        <f t="shared" ref="G619:G631" si="111">ROUND(K619*0.85,6)*L619</f>
        <v>0</v>
      </c>
      <c r="H619" s="167">
        <f t="shared" ref="H619:H631" si="112">ROUND(K619*0.9,6)*L619</f>
        <v>0</v>
      </c>
      <c r="I619" s="167">
        <f t="shared" ref="I619:I631" si="113">K619*L619</f>
        <v>0</v>
      </c>
      <c r="J619" s="482" t="s">
        <v>31</v>
      </c>
      <c r="K619" s="479">
        <v>2.72</v>
      </c>
      <c r="L619" s="480"/>
      <c r="M619" s="484" t="s">
        <v>199</v>
      </c>
    </row>
    <row r="620" spans="1:13" ht="15.75" x14ac:dyDescent="0.25">
      <c r="A620" s="493">
        <f t="shared" si="105"/>
        <v>13</v>
      </c>
      <c r="B620" s="38" t="s">
        <v>51</v>
      </c>
      <c r="C620" s="676" t="s">
        <v>63</v>
      </c>
      <c r="D620" s="471" t="s">
        <v>383</v>
      </c>
      <c r="E620" s="65">
        <f t="shared" si="104"/>
        <v>0</v>
      </c>
      <c r="F620" s="48">
        <f t="shared" si="110"/>
        <v>0</v>
      </c>
      <c r="G620" s="48">
        <f t="shared" si="111"/>
        <v>0</v>
      </c>
      <c r="H620" s="48">
        <f t="shared" si="112"/>
        <v>0</v>
      </c>
      <c r="I620" s="48">
        <f t="shared" si="113"/>
        <v>0</v>
      </c>
      <c r="J620" s="466" t="s">
        <v>31</v>
      </c>
      <c r="K620" s="467">
        <v>4.22</v>
      </c>
      <c r="L620" s="470"/>
      <c r="M620" s="469"/>
    </row>
    <row r="621" spans="1:13" ht="15.75" x14ac:dyDescent="0.25">
      <c r="A621" s="162">
        <f t="shared" si="105"/>
        <v>14</v>
      </c>
      <c r="B621" s="163" t="s">
        <v>51</v>
      </c>
      <c r="C621" s="659" t="s">
        <v>58</v>
      </c>
      <c r="D621" s="477" t="s">
        <v>615</v>
      </c>
      <c r="E621" s="166">
        <f t="shared" si="104"/>
        <v>0</v>
      </c>
      <c r="F621" s="167">
        <f t="shared" si="110"/>
        <v>0</v>
      </c>
      <c r="G621" s="167">
        <f t="shared" si="111"/>
        <v>0</v>
      </c>
      <c r="H621" s="167">
        <f t="shared" si="112"/>
        <v>0</v>
      </c>
      <c r="I621" s="167">
        <f t="shared" si="113"/>
        <v>0</v>
      </c>
      <c r="J621" s="482" t="s">
        <v>31</v>
      </c>
      <c r="K621" s="479">
        <v>5.38</v>
      </c>
      <c r="L621" s="480"/>
      <c r="M621" s="484" t="s">
        <v>199</v>
      </c>
    </row>
    <row r="622" spans="1:13" ht="15.75" x14ac:dyDescent="0.25">
      <c r="A622" s="162">
        <f t="shared" si="105"/>
        <v>15</v>
      </c>
      <c r="B622" s="163" t="s">
        <v>51</v>
      </c>
      <c r="C622" s="659" t="s">
        <v>392</v>
      </c>
      <c r="D622" s="477" t="s">
        <v>378</v>
      </c>
      <c r="E622" s="166">
        <f t="shared" si="104"/>
        <v>0</v>
      </c>
      <c r="F622" s="167">
        <f t="shared" si="110"/>
        <v>0</v>
      </c>
      <c r="G622" s="167">
        <f t="shared" si="111"/>
        <v>0</v>
      </c>
      <c r="H622" s="167">
        <f t="shared" si="112"/>
        <v>0</v>
      </c>
      <c r="I622" s="167">
        <f t="shared" si="113"/>
        <v>0</v>
      </c>
      <c r="J622" s="482" t="s">
        <v>31</v>
      </c>
      <c r="K622" s="479">
        <v>3</v>
      </c>
      <c r="L622" s="480"/>
      <c r="M622" s="484" t="s">
        <v>199</v>
      </c>
    </row>
    <row r="623" spans="1:13" ht="15" customHeight="1" x14ac:dyDescent="0.25">
      <c r="A623" s="162">
        <f t="shared" si="105"/>
        <v>16</v>
      </c>
      <c r="B623" s="163" t="s">
        <v>51</v>
      </c>
      <c r="C623" s="659" t="s">
        <v>392</v>
      </c>
      <c r="D623" s="477" t="s">
        <v>384</v>
      </c>
      <c r="E623" s="166">
        <f t="shared" si="104"/>
        <v>0</v>
      </c>
      <c r="F623" s="167">
        <f t="shared" si="110"/>
        <v>0</v>
      </c>
      <c r="G623" s="167">
        <f t="shared" si="111"/>
        <v>0</v>
      </c>
      <c r="H623" s="167">
        <f t="shared" si="112"/>
        <v>0</v>
      </c>
      <c r="I623" s="167">
        <f t="shared" si="113"/>
        <v>0</v>
      </c>
      <c r="J623" s="482" t="s">
        <v>31</v>
      </c>
      <c r="K623" s="479">
        <v>3.17</v>
      </c>
      <c r="L623" s="480"/>
      <c r="M623" s="483"/>
    </row>
    <row r="624" spans="1:13" ht="15.75" x14ac:dyDescent="0.25">
      <c r="A624" s="162">
        <f t="shared" si="105"/>
        <v>17</v>
      </c>
      <c r="B624" s="163" t="s">
        <v>51</v>
      </c>
      <c r="C624" s="659" t="s">
        <v>59</v>
      </c>
      <c r="D624" s="477" t="s">
        <v>385</v>
      </c>
      <c r="E624" s="166">
        <f t="shared" si="104"/>
        <v>0</v>
      </c>
      <c r="F624" s="167">
        <f t="shared" si="110"/>
        <v>0</v>
      </c>
      <c r="G624" s="167">
        <f t="shared" si="111"/>
        <v>0</v>
      </c>
      <c r="H624" s="167">
        <f t="shared" si="112"/>
        <v>0</v>
      </c>
      <c r="I624" s="167">
        <f t="shared" si="113"/>
        <v>0</v>
      </c>
      <c r="J624" s="482" t="s">
        <v>31</v>
      </c>
      <c r="K624" s="479">
        <v>3.7</v>
      </c>
      <c r="L624" s="480"/>
      <c r="M624" s="483"/>
    </row>
    <row r="625" spans="1:13" ht="15.75" x14ac:dyDescent="0.25">
      <c r="A625" s="493">
        <f t="shared" si="105"/>
        <v>18</v>
      </c>
      <c r="B625" s="38" t="s">
        <v>51</v>
      </c>
      <c r="C625" s="676"/>
      <c r="D625" s="471" t="s">
        <v>616</v>
      </c>
      <c r="E625" s="65">
        <f t="shared" si="104"/>
        <v>0</v>
      </c>
      <c r="F625" s="48">
        <f t="shared" si="110"/>
        <v>0</v>
      </c>
      <c r="G625" s="48">
        <f t="shared" si="111"/>
        <v>0</v>
      </c>
      <c r="H625" s="48">
        <f t="shared" si="112"/>
        <v>0</v>
      </c>
      <c r="I625" s="48">
        <f t="shared" si="113"/>
        <v>0</v>
      </c>
      <c r="J625" s="466" t="s">
        <v>31</v>
      </c>
      <c r="K625" s="467">
        <v>1.8</v>
      </c>
      <c r="L625" s="470"/>
      <c r="M625" s="595"/>
    </row>
    <row r="626" spans="1:13" ht="15.75" x14ac:dyDescent="0.25">
      <c r="A626" s="493">
        <f t="shared" si="105"/>
        <v>19</v>
      </c>
      <c r="B626" s="38" t="s">
        <v>51</v>
      </c>
      <c r="C626" s="676"/>
      <c r="D626" s="731" t="s">
        <v>711</v>
      </c>
      <c r="E626" s="65">
        <f t="shared" si="104"/>
        <v>0</v>
      </c>
      <c r="F626" s="48">
        <f t="shared" si="110"/>
        <v>0</v>
      </c>
      <c r="G626" s="48">
        <f t="shared" si="111"/>
        <v>0</v>
      </c>
      <c r="H626" s="48">
        <f t="shared" si="112"/>
        <v>0</v>
      </c>
      <c r="I626" s="48">
        <f t="shared" si="113"/>
        <v>0</v>
      </c>
      <c r="J626" s="466" t="s">
        <v>31</v>
      </c>
      <c r="K626" s="467">
        <v>2.06</v>
      </c>
      <c r="L626" s="470"/>
      <c r="M626" s="595"/>
    </row>
    <row r="627" spans="1:13" ht="15.75" x14ac:dyDescent="0.25">
      <c r="A627" s="493">
        <f t="shared" si="105"/>
        <v>20</v>
      </c>
      <c r="B627" s="38" t="s">
        <v>51</v>
      </c>
      <c r="C627" s="676"/>
      <c r="D627" s="471" t="s">
        <v>617</v>
      </c>
      <c r="E627" s="65">
        <f t="shared" si="104"/>
        <v>0</v>
      </c>
      <c r="F627" s="48">
        <f t="shared" si="110"/>
        <v>0</v>
      </c>
      <c r="G627" s="48">
        <f t="shared" si="111"/>
        <v>0</v>
      </c>
      <c r="H627" s="48">
        <f t="shared" si="112"/>
        <v>0</v>
      </c>
      <c r="I627" s="48">
        <f t="shared" si="113"/>
        <v>0</v>
      </c>
      <c r="J627" s="466" t="s">
        <v>31</v>
      </c>
      <c r="K627" s="467">
        <v>1.76</v>
      </c>
      <c r="L627" s="470"/>
      <c r="M627" s="595"/>
    </row>
    <row r="628" spans="1:13" ht="15.75" x14ac:dyDescent="0.25">
      <c r="A628" s="493">
        <f t="shared" si="105"/>
        <v>21</v>
      </c>
      <c r="B628" s="38" t="s">
        <v>51</v>
      </c>
      <c r="C628" s="676"/>
      <c r="D628" s="471" t="s">
        <v>618</v>
      </c>
      <c r="E628" s="65">
        <f t="shared" si="104"/>
        <v>0</v>
      </c>
      <c r="F628" s="48">
        <f t="shared" si="110"/>
        <v>0</v>
      </c>
      <c r="G628" s="48">
        <f t="shared" si="111"/>
        <v>0</v>
      </c>
      <c r="H628" s="48">
        <f t="shared" si="112"/>
        <v>0</v>
      </c>
      <c r="I628" s="48">
        <f t="shared" si="113"/>
        <v>0</v>
      </c>
      <c r="J628" s="466" t="s">
        <v>31</v>
      </c>
      <c r="K628" s="467">
        <v>1.7</v>
      </c>
      <c r="L628" s="470"/>
      <c r="M628" s="595"/>
    </row>
    <row r="629" spans="1:13" ht="15.75" x14ac:dyDescent="0.25">
      <c r="A629" s="493">
        <f t="shared" si="105"/>
        <v>22</v>
      </c>
      <c r="B629" s="38" t="s">
        <v>51</v>
      </c>
      <c r="C629" s="676"/>
      <c r="D629" s="471" t="s">
        <v>479</v>
      </c>
      <c r="E629" s="65">
        <f t="shared" si="104"/>
        <v>0</v>
      </c>
      <c r="F629" s="48">
        <f>ROUND(K629*0.83,6)*L629</f>
        <v>0</v>
      </c>
      <c r="G629" s="48">
        <f>ROUND(K629*0.85,6)*L629</f>
        <v>0</v>
      </c>
      <c r="H629" s="48">
        <f>ROUND(K629*0.9,6)*L629</f>
        <v>0</v>
      </c>
      <c r="I629" s="48">
        <f>K629*L629</f>
        <v>0</v>
      </c>
      <c r="J629" s="466" t="s">
        <v>31</v>
      </c>
      <c r="K629" s="467">
        <v>1.22</v>
      </c>
      <c r="L629" s="470"/>
      <c r="M629" s="595" t="s">
        <v>199</v>
      </c>
    </row>
    <row r="630" spans="1:13" ht="15.75" x14ac:dyDescent="0.25">
      <c r="A630" s="162">
        <f t="shared" si="105"/>
        <v>23</v>
      </c>
      <c r="B630" s="163" t="s">
        <v>51</v>
      </c>
      <c r="C630" s="659" t="s">
        <v>392</v>
      </c>
      <c r="D630" s="477" t="s">
        <v>386</v>
      </c>
      <c r="E630" s="166">
        <f t="shared" si="104"/>
        <v>0</v>
      </c>
      <c r="F630" s="167">
        <f t="shared" si="110"/>
        <v>0</v>
      </c>
      <c r="G630" s="167">
        <f t="shared" si="111"/>
        <v>0</v>
      </c>
      <c r="H630" s="167">
        <f t="shared" si="112"/>
        <v>0</v>
      </c>
      <c r="I630" s="167">
        <f t="shared" si="113"/>
        <v>0</v>
      </c>
      <c r="J630" s="482" t="s">
        <v>31</v>
      </c>
      <c r="K630" s="479">
        <v>7.1</v>
      </c>
      <c r="L630" s="480"/>
      <c r="M630" s="483"/>
    </row>
    <row r="631" spans="1:13" ht="30" customHeight="1" thickBot="1" x14ac:dyDescent="0.3">
      <c r="A631" s="492">
        <f t="shared" si="105"/>
        <v>24</v>
      </c>
      <c r="B631" s="558" t="s">
        <v>51</v>
      </c>
      <c r="C631" s="677" t="s">
        <v>59</v>
      </c>
      <c r="D631" s="560" t="s">
        <v>379</v>
      </c>
      <c r="E631" s="561">
        <f t="shared" si="104"/>
        <v>0</v>
      </c>
      <c r="F631" s="562">
        <f t="shared" si="110"/>
        <v>0</v>
      </c>
      <c r="G631" s="562">
        <f t="shared" si="111"/>
        <v>0</v>
      </c>
      <c r="H631" s="562">
        <f t="shared" si="112"/>
        <v>0</v>
      </c>
      <c r="I631" s="562">
        <f t="shared" si="113"/>
        <v>0</v>
      </c>
      <c r="J631" s="563" t="s">
        <v>31</v>
      </c>
      <c r="K631" s="564">
        <v>3.31</v>
      </c>
      <c r="L631" s="565"/>
      <c r="M631" s="566"/>
    </row>
    <row r="632" spans="1:13" ht="28.5" customHeight="1" thickBot="1" x14ac:dyDescent="0.25">
      <c r="A632"/>
      <c r="B632"/>
      <c r="C632"/>
      <c r="D632"/>
      <c r="E632"/>
      <c r="F632"/>
      <c r="G632"/>
      <c r="H632"/>
      <c r="I632"/>
      <c r="J632"/>
      <c r="K632"/>
      <c r="L632"/>
      <c r="M632"/>
    </row>
    <row r="633" spans="1:13" ht="28.5" customHeight="1" thickBot="1" x14ac:dyDescent="0.4">
      <c r="A633" s="742" t="s">
        <v>629</v>
      </c>
      <c r="B633" s="743"/>
      <c r="C633" s="743"/>
      <c r="D633" s="743"/>
      <c r="E633" s="743"/>
      <c r="F633" s="743"/>
      <c r="G633" s="743"/>
      <c r="H633" s="743"/>
      <c r="I633" s="743"/>
      <c r="J633" s="743"/>
      <c r="K633" s="743"/>
      <c r="L633" s="743"/>
      <c r="M633" s="744"/>
    </row>
    <row r="634" spans="1:13" ht="15.75" customHeight="1" thickBot="1" x14ac:dyDescent="0.3">
      <c r="A634" s="579" t="s">
        <v>36</v>
      </c>
      <c r="B634" s="580"/>
      <c r="C634" s="581"/>
      <c r="D634" s="765" t="s">
        <v>30</v>
      </c>
      <c r="E634" s="766"/>
      <c r="F634" s="767" t="s">
        <v>425</v>
      </c>
      <c r="G634" s="768"/>
      <c r="H634" s="769"/>
      <c r="I634" s="767" t="s">
        <v>426</v>
      </c>
      <c r="J634" s="768"/>
      <c r="K634" s="769"/>
      <c r="L634" s="605" t="s">
        <v>487</v>
      </c>
      <c r="M634" s="606" t="s">
        <v>427</v>
      </c>
    </row>
    <row r="635" spans="1:13" ht="15.75" customHeight="1" thickBot="1" x14ac:dyDescent="0.3">
      <c r="A635" s="622">
        <v>1</v>
      </c>
      <c r="B635" s="580" t="s">
        <v>51</v>
      </c>
      <c r="C635" s="678" t="s">
        <v>59</v>
      </c>
      <c r="D635" s="732" t="s">
        <v>712</v>
      </c>
      <c r="E635" s="733"/>
      <c r="F635" s="734">
        <v>0.43</v>
      </c>
      <c r="G635" s="735"/>
      <c r="H635" s="736"/>
      <c r="I635" s="737">
        <v>0.3</v>
      </c>
      <c r="J635" s="738"/>
      <c r="K635" s="739"/>
      <c r="L635" s="604"/>
      <c r="M635" s="607">
        <v>18</v>
      </c>
    </row>
    <row r="636" spans="1:13" ht="15.75" customHeight="1" thickBot="1" x14ac:dyDescent="0.3">
      <c r="A636" s="622">
        <f t="shared" ref="A636:A650" si="114">A635+1</f>
        <v>2</v>
      </c>
      <c r="B636" s="723" t="s">
        <v>12</v>
      </c>
      <c r="C636" s="678" t="s">
        <v>392</v>
      </c>
      <c r="D636" s="732" t="s">
        <v>658</v>
      </c>
      <c r="E636" s="733"/>
      <c r="F636" s="734">
        <v>0.54</v>
      </c>
      <c r="G636" s="735"/>
      <c r="H636" s="736"/>
      <c r="I636" s="737">
        <v>0.39</v>
      </c>
      <c r="J636" s="738"/>
      <c r="K636" s="739"/>
      <c r="L636" s="604"/>
      <c r="M636" s="607">
        <v>40</v>
      </c>
    </row>
    <row r="637" spans="1:13" ht="15.75" customHeight="1" thickBot="1" x14ac:dyDescent="0.3">
      <c r="A637" s="622">
        <f t="shared" si="114"/>
        <v>3</v>
      </c>
      <c r="B637" s="580" t="s">
        <v>51</v>
      </c>
      <c r="C637" s="678" t="s">
        <v>58</v>
      </c>
      <c r="D637" s="732" t="s">
        <v>651</v>
      </c>
      <c r="E637" s="733"/>
      <c r="F637" s="734">
        <v>0.43</v>
      </c>
      <c r="G637" s="735"/>
      <c r="H637" s="736"/>
      <c r="I637" s="737">
        <v>0.3</v>
      </c>
      <c r="J637" s="738"/>
      <c r="K637" s="739"/>
      <c r="L637" s="604"/>
      <c r="M637" s="607">
        <v>30</v>
      </c>
    </row>
    <row r="638" spans="1:13" ht="15.75" customHeight="1" thickBot="1" x14ac:dyDescent="0.3">
      <c r="A638" s="622">
        <f t="shared" si="114"/>
        <v>4</v>
      </c>
      <c r="B638" s="580" t="s">
        <v>51</v>
      </c>
      <c r="C638" s="678"/>
      <c r="D638" s="732" t="s">
        <v>666</v>
      </c>
      <c r="E638" s="733"/>
      <c r="F638" s="734">
        <v>0.46</v>
      </c>
      <c r="G638" s="735"/>
      <c r="H638" s="736"/>
      <c r="I638" s="737">
        <v>0.32</v>
      </c>
      <c r="J638" s="738"/>
      <c r="K638" s="739"/>
      <c r="L638" s="604"/>
      <c r="M638" s="607">
        <v>10</v>
      </c>
    </row>
    <row r="639" spans="1:13" ht="15.75" customHeight="1" thickBot="1" x14ac:dyDescent="0.3">
      <c r="A639" s="622">
        <f t="shared" si="114"/>
        <v>5</v>
      </c>
      <c r="B639" s="580" t="s">
        <v>51</v>
      </c>
      <c r="C639" s="678" t="s">
        <v>59</v>
      </c>
      <c r="D639" s="732" t="s">
        <v>660</v>
      </c>
      <c r="E639" s="733"/>
      <c r="F639" s="734">
        <v>0.43</v>
      </c>
      <c r="G639" s="735"/>
      <c r="H639" s="736"/>
      <c r="I639" s="737">
        <v>0.3</v>
      </c>
      <c r="J639" s="738"/>
      <c r="K639" s="739"/>
      <c r="L639" s="604"/>
      <c r="M639" s="607">
        <v>50</v>
      </c>
    </row>
    <row r="640" spans="1:13" ht="15.75" customHeight="1" thickBot="1" x14ac:dyDescent="0.3">
      <c r="A640" s="622">
        <f t="shared" si="114"/>
        <v>6</v>
      </c>
      <c r="B640" s="580" t="s">
        <v>51</v>
      </c>
      <c r="C640" s="678" t="s">
        <v>58</v>
      </c>
      <c r="D640" s="732" t="s">
        <v>661</v>
      </c>
      <c r="E640" s="733"/>
      <c r="F640" s="734">
        <v>0.54</v>
      </c>
      <c r="G640" s="735"/>
      <c r="H640" s="736"/>
      <c r="I640" s="737">
        <v>0.38</v>
      </c>
      <c r="J640" s="738"/>
      <c r="K640" s="739"/>
      <c r="L640" s="604"/>
      <c r="M640" s="607">
        <v>26</v>
      </c>
    </row>
    <row r="641" spans="1:13" ht="15" customHeight="1" thickBot="1" x14ac:dyDescent="0.3">
      <c r="A641" s="622">
        <f t="shared" si="114"/>
        <v>7</v>
      </c>
      <c r="B641" s="723" t="s">
        <v>12</v>
      </c>
      <c r="C641" s="678" t="s">
        <v>59</v>
      </c>
      <c r="D641" s="732" t="s">
        <v>619</v>
      </c>
      <c r="E641" s="733"/>
      <c r="F641" s="734">
        <v>0.49</v>
      </c>
      <c r="G641" s="735"/>
      <c r="H641" s="736"/>
      <c r="I641" s="737">
        <v>0.34</v>
      </c>
      <c r="J641" s="738"/>
      <c r="K641" s="739"/>
      <c r="L641" s="604"/>
      <c r="M641" s="607">
        <v>166</v>
      </c>
    </row>
    <row r="642" spans="1:13" ht="15" customHeight="1" thickBot="1" x14ac:dyDescent="0.3">
      <c r="A642" s="622">
        <f t="shared" si="114"/>
        <v>8</v>
      </c>
      <c r="B642" s="580" t="s">
        <v>51</v>
      </c>
      <c r="C642" s="581"/>
      <c r="D642" s="732" t="s">
        <v>620</v>
      </c>
      <c r="E642" s="733"/>
      <c r="F642" s="734">
        <v>0.49</v>
      </c>
      <c r="G642" s="735"/>
      <c r="H642" s="736"/>
      <c r="I642" s="737">
        <v>0.34</v>
      </c>
      <c r="J642" s="738"/>
      <c r="K642" s="739"/>
      <c r="L642" s="604"/>
      <c r="M642" s="607">
        <v>126</v>
      </c>
    </row>
    <row r="643" spans="1:13" ht="15" customHeight="1" thickBot="1" x14ac:dyDescent="0.3">
      <c r="A643" s="622">
        <f t="shared" si="114"/>
        <v>9</v>
      </c>
      <c r="B643" s="723" t="s">
        <v>12</v>
      </c>
      <c r="C643" s="678"/>
      <c r="D643" s="732" t="s">
        <v>657</v>
      </c>
      <c r="E643" s="733"/>
      <c r="F643" s="734">
        <v>0.88</v>
      </c>
      <c r="G643" s="735"/>
      <c r="H643" s="736"/>
      <c r="I643" s="737">
        <v>0.62</v>
      </c>
      <c r="J643" s="738"/>
      <c r="K643" s="739"/>
      <c r="L643" s="604"/>
      <c r="M643" s="607">
        <v>40</v>
      </c>
    </row>
    <row r="644" spans="1:13" ht="15" customHeight="1" thickBot="1" x14ac:dyDescent="0.3">
      <c r="A644" s="622">
        <f t="shared" si="114"/>
        <v>10</v>
      </c>
      <c r="B644" s="723" t="s">
        <v>12</v>
      </c>
      <c r="C644" s="678" t="s">
        <v>59</v>
      </c>
      <c r="D644" s="732" t="s">
        <v>621</v>
      </c>
      <c r="E644" s="733"/>
      <c r="F644" s="734">
        <v>0.83</v>
      </c>
      <c r="G644" s="735"/>
      <c r="H644" s="736"/>
      <c r="I644" s="737">
        <v>0.57999999999999996</v>
      </c>
      <c r="J644" s="738"/>
      <c r="K644" s="739"/>
      <c r="L644" s="604"/>
      <c r="M644" s="607">
        <v>50</v>
      </c>
    </row>
    <row r="645" spans="1:13" ht="15" customHeight="1" thickBot="1" x14ac:dyDescent="0.3">
      <c r="A645" s="622">
        <f t="shared" si="114"/>
        <v>11</v>
      </c>
      <c r="B645" s="724" t="s">
        <v>51</v>
      </c>
      <c r="C645" s="678" t="s">
        <v>392</v>
      </c>
      <c r="D645" s="732" t="s">
        <v>623</v>
      </c>
      <c r="E645" s="733"/>
      <c r="F645" s="734">
        <v>1.03</v>
      </c>
      <c r="G645" s="735"/>
      <c r="H645" s="736"/>
      <c r="I645" s="737">
        <v>0.72</v>
      </c>
      <c r="J645" s="738"/>
      <c r="K645" s="739"/>
      <c r="L645" s="604"/>
      <c r="M645" s="607">
        <v>150</v>
      </c>
    </row>
    <row r="646" spans="1:13" ht="15" customHeight="1" thickBot="1" x14ac:dyDescent="0.3">
      <c r="A646" s="622">
        <f t="shared" si="114"/>
        <v>12</v>
      </c>
      <c r="B646" s="724" t="s">
        <v>51</v>
      </c>
      <c r="C646" s="678" t="s">
        <v>61</v>
      </c>
      <c r="D646" s="732" t="s">
        <v>663</v>
      </c>
      <c r="E646" s="733"/>
      <c r="F646" s="734">
        <v>1.52</v>
      </c>
      <c r="G646" s="735"/>
      <c r="H646" s="736"/>
      <c r="I646" s="737">
        <v>1.06</v>
      </c>
      <c r="J646" s="738"/>
      <c r="K646" s="739"/>
      <c r="L646" s="604"/>
      <c r="M646" s="607">
        <v>24</v>
      </c>
    </row>
    <row r="647" spans="1:13" ht="15" customHeight="1" thickBot="1" x14ac:dyDescent="0.3">
      <c r="A647" s="622">
        <f t="shared" si="114"/>
        <v>13</v>
      </c>
      <c r="B647" s="724" t="s">
        <v>51</v>
      </c>
      <c r="C647" s="678" t="s">
        <v>60</v>
      </c>
      <c r="D647" s="732" t="s">
        <v>662</v>
      </c>
      <c r="E647" s="733"/>
      <c r="F647" s="734">
        <v>1.04</v>
      </c>
      <c r="G647" s="735"/>
      <c r="H647" s="736"/>
      <c r="I647" s="737">
        <v>0.73</v>
      </c>
      <c r="J647" s="738"/>
      <c r="K647" s="739"/>
      <c r="L647" s="604"/>
      <c r="M647" s="607">
        <v>40</v>
      </c>
    </row>
    <row r="648" spans="1:13" ht="15" customHeight="1" thickBot="1" x14ac:dyDescent="0.3">
      <c r="A648" s="622">
        <f t="shared" si="114"/>
        <v>14</v>
      </c>
      <c r="B648" s="724" t="s">
        <v>51</v>
      </c>
      <c r="C648" s="678"/>
      <c r="D648" s="732" t="s">
        <v>664</v>
      </c>
      <c r="E648" s="733"/>
      <c r="F648" s="734">
        <v>0.74</v>
      </c>
      <c r="G648" s="735"/>
      <c r="H648" s="736"/>
      <c r="I648" s="737">
        <v>0.52</v>
      </c>
      <c r="J648" s="738"/>
      <c r="K648" s="739"/>
      <c r="L648" s="604"/>
      <c r="M648" s="607">
        <v>50</v>
      </c>
    </row>
    <row r="649" spans="1:13" ht="15" customHeight="1" thickBot="1" x14ac:dyDescent="0.3">
      <c r="A649" s="622">
        <f t="shared" si="114"/>
        <v>15</v>
      </c>
      <c r="B649" s="724" t="s">
        <v>51</v>
      </c>
      <c r="C649" s="678" t="s">
        <v>57</v>
      </c>
      <c r="D649" s="732" t="s">
        <v>624</v>
      </c>
      <c r="E649" s="733"/>
      <c r="F649" s="734">
        <v>0.99</v>
      </c>
      <c r="G649" s="735"/>
      <c r="H649" s="736"/>
      <c r="I649" s="737">
        <v>0.69</v>
      </c>
      <c r="J649" s="738"/>
      <c r="K649" s="739"/>
      <c r="L649" s="604"/>
      <c r="M649" s="607">
        <v>308</v>
      </c>
    </row>
    <row r="650" spans="1:13" ht="15" customHeight="1" thickBot="1" x14ac:dyDescent="0.3">
      <c r="A650" s="622">
        <f t="shared" si="114"/>
        <v>16</v>
      </c>
      <c r="B650" s="724" t="s">
        <v>51</v>
      </c>
      <c r="C650" s="678" t="s">
        <v>57</v>
      </c>
      <c r="D650" s="732" t="s">
        <v>650</v>
      </c>
      <c r="E650" s="733"/>
      <c r="F650" s="734">
        <v>5.27</v>
      </c>
      <c r="G650" s="735"/>
      <c r="H650" s="736"/>
      <c r="I650" s="737">
        <v>3.69</v>
      </c>
      <c r="J650" s="738"/>
      <c r="K650" s="739"/>
      <c r="L650" s="604"/>
      <c r="M650" s="607">
        <v>3</v>
      </c>
    </row>
    <row r="651" spans="1:13" ht="15" customHeight="1" thickBot="1" x14ac:dyDescent="0.3">
      <c r="A651" s="622">
        <f t="shared" ref="A651:A676" si="115">A650+1</f>
        <v>17</v>
      </c>
      <c r="B651" s="724" t="s">
        <v>51</v>
      </c>
      <c r="C651" s="678"/>
      <c r="D651" s="732" t="s">
        <v>653</v>
      </c>
      <c r="E651" s="733"/>
      <c r="F651" s="734">
        <v>0.52</v>
      </c>
      <c r="G651" s="735"/>
      <c r="H651" s="736"/>
      <c r="I651" s="737">
        <v>0.36</v>
      </c>
      <c r="J651" s="738"/>
      <c r="K651" s="739"/>
      <c r="L651" s="604"/>
      <c r="M651" s="607">
        <v>251</v>
      </c>
    </row>
    <row r="652" spans="1:13" ht="15" customHeight="1" thickBot="1" x14ac:dyDescent="0.3">
      <c r="A652" s="622">
        <f t="shared" si="115"/>
        <v>18</v>
      </c>
      <c r="B652" s="724" t="s">
        <v>51</v>
      </c>
      <c r="C652" s="678"/>
      <c r="D652" s="732" t="s">
        <v>655</v>
      </c>
      <c r="E652" s="733"/>
      <c r="F652" s="734">
        <v>0.37</v>
      </c>
      <c r="G652" s="735"/>
      <c r="H652" s="736"/>
      <c r="I652" s="737">
        <v>0.26</v>
      </c>
      <c r="J652" s="738"/>
      <c r="K652" s="739"/>
      <c r="L652" s="604"/>
      <c r="M652" s="607">
        <v>73</v>
      </c>
    </row>
    <row r="653" spans="1:13" ht="15" customHeight="1" thickBot="1" x14ac:dyDescent="0.3">
      <c r="A653" s="622">
        <f t="shared" si="115"/>
        <v>19</v>
      </c>
      <c r="B653" s="723" t="s">
        <v>12</v>
      </c>
      <c r="C653" s="678" t="s">
        <v>59</v>
      </c>
      <c r="D653" s="732" t="s">
        <v>659</v>
      </c>
      <c r="E653" s="733"/>
      <c r="F653" s="734">
        <v>0.42</v>
      </c>
      <c r="G653" s="735"/>
      <c r="H653" s="736"/>
      <c r="I653" s="737">
        <v>0.28999999999999998</v>
      </c>
      <c r="J653" s="738"/>
      <c r="K653" s="739"/>
      <c r="L653" s="604"/>
      <c r="M653" s="607">
        <v>30</v>
      </c>
    </row>
    <row r="654" spans="1:13" ht="15" customHeight="1" thickBot="1" x14ac:dyDescent="0.3">
      <c r="A654" s="622">
        <f t="shared" si="115"/>
        <v>20</v>
      </c>
      <c r="B654" s="724" t="s">
        <v>51</v>
      </c>
      <c r="C654" s="678" t="s">
        <v>60</v>
      </c>
      <c r="D654" s="732" t="s">
        <v>625</v>
      </c>
      <c r="E654" s="733"/>
      <c r="F654" s="734">
        <v>0.37</v>
      </c>
      <c r="G654" s="735"/>
      <c r="H654" s="736"/>
      <c r="I654" s="737">
        <v>0.26</v>
      </c>
      <c r="J654" s="738"/>
      <c r="K654" s="739"/>
      <c r="L654" s="604"/>
      <c r="M654" s="607">
        <v>58</v>
      </c>
    </row>
    <row r="655" spans="1:13" ht="15" customHeight="1" thickBot="1" x14ac:dyDescent="0.3">
      <c r="A655" s="622">
        <f t="shared" si="115"/>
        <v>21</v>
      </c>
      <c r="B655" s="724" t="s">
        <v>51</v>
      </c>
      <c r="C655" s="678"/>
      <c r="D655" s="732" t="s">
        <v>713</v>
      </c>
      <c r="E655" s="733"/>
      <c r="F655" s="734">
        <v>3.17</v>
      </c>
      <c r="G655" s="735"/>
      <c r="H655" s="736"/>
      <c r="I655" s="737">
        <v>2.2200000000000002</v>
      </c>
      <c r="J655" s="738"/>
      <c r="K655" s="739"/>
      <c r="L655" s="604"/>
      <c r="M655" s="607">
        <v>5</v>
      </c>
    </row>
    <row r="656" spans="1:13" ht="15" customHeight="1" thickBot="1" x14ac:dyDescent="0.3">
      <c r="A656" s="622">
        <f t="shared" si="115"/>
        <v>22</v>
      </c>
      <c r="B656" s="724" t="s">
        <v>51</v>
      </c>
      <c r="C656" s="678"/>
      <c r="D656" s="732" t="s">
        <v>627</v>
      </c>
      <c r="E656" s="733"/>
      <c r="F656" s="734">
        <v>0.47</v>
      </c>
      <c r="G656" s="735"/>
      <c r="H656" s="736"/>
      <c r="I656" s="737">
        <v>0.33</v>
      </c>
      <c r="J656" s="738"/>
      <c r="K656" s="739"/>
      <c r="L656" s="604"/>
      <c r="M656" s="607">
        <v>147</v>
      </c>
    </row>
    <row r="657" spans="1:13" ht="15" customHeight="1" thickBot="1" x14ac:dyDescent="0.3">
      <c r="A657" s="622">
        <f t="shared" si="115"/>
        <v>23</v>
      </c>
      <c r="B657" s="723" t="s">
        <v>12</v>
      </c>
      <c r="C657" s="678"/>
      <c r="D657" s="732" t="s">
        <v>628</v>
      </c>
      <c r="E657" s="733"/>
      <c r="F657" s="734">
        <v>0.43</v>
      </c>
      <c r="G657" s="735"/>
      <c r="H657" s="736"/>
      <c r="I657" s="737">
        <v>0.3</v>
      </c>
      <c r="J657" s="738"/>
      <c r="K657" s="739"/>
      <c r="L657" s="604"/>
      <c r="M657" s="607">
        <v>197</v>
      </c>
    </row>
    <row r="658" spans="1:13" ht="15" customHeight="1" thickBot="1" x14ac:dyDescent="0.3">
      <c r="A658" s="622">
        <f t="shared" si="115"/>
        <v>24</v>
      </c>
      <c r="B658" s="580" t="s">
        <v>51</v>
      </c>
      <c r="C658" s="678"/>
      <c r="D658" s="732" t="s">
        <v>654</v>
      </c>
      <c r="E658" s="733"/>
      <c r="F658" s="734">
        <v>0.43</v>
      </c>
      <c r="G658" s="735"/>
      <c r="H658" s="736"/>
      <c r="I658" s="737">
        <v>0.3</v>
      </c>
      <c r="J658" s="738"/>
      <c r="K658" s="739"/>
      <c r="L658" s="604"/>
      <c r="M658" s="607">
        <v>40</v>
      </c>
    </row>
    <row r="659" spans="1:13" ht="15" customHeight="1" thickBot="1" x14ac:dyDescent="0.3">
      <c r="A659" s="622" t="e">
        <f>#REF!+1</f>
        <v>#REF!</v>
      </c>
      <c r="B659" s="580" t="s">
        <v>51</v>
      </c>
      <c r="C659" s="678" t="s">
        <v>392</v>
      </c>
      <c r="D659" s="732" t="s">
        <v>632</v>
      </c>
      <c r="E659" s="733"/>
      <c r="F659" s="734">
        <v>1.03</v>
      </c>
      <c r="G659" s="735"/>
      <c r="H659" s="736"/>
      <c r="I659" s="737">
        <v>0.72</v>
      </c>
      <c r="J659" s="738"/>
      <c r="K659" s="739"/>
      <c r="L659" s="604"/>
      <c r="M659" s="607">
        <v>7</v>
      </c>
    </row>
    <row r="660" spans="1:13" ht="15" customHeight="1" thickBot="1" x14ac:dyDescent="0.3">
      <c r="A660" s="622" t="e">
        <f t="shared" si="115"/>
        <v>#REF!</v>
      </c>
      <c r="B660" s="580" t="s">
        <v>51</v>
      </c>
      <c r="C660" s="678"/>
      <c r="D660" s="732" t="s">
        <v>631</v>
      </c>
      <c r="E660" s="733"/>
      <c r="F660" s="734">
        <v>1.31</v>
      </c>
      <c r="G660" s="735"/>
      <c r="H660" s="736"/>
      <c r="I660" s="737">
        <v>0.92</v>
      </c>
      <c r="J660" s="738"/>
      <c r="K660" s="739"/>
      <c r="L660" s="604"/>
      <c r="M660" s="607">
        <v>80</v>
      </c>
    </row>
    <row r="661" spans="1:13" ht="15" customHeight="1" thickBot="1" x14ac:dyDescent="0.3">
      <c r="A661" s="622" t="e">
        <f t="shared" si="115"/>
        <v>#REF!</v>
      </c>
      <c r="B661" s="580" t="s">
        <v>51</v>
      </c>
      <c r="C661" s="678"/>
      <c r="D661" s="732" t="s">
        <v>633</v>
      </c>
      <c r="E661" s="733"/>
      <c r="F661" s="734">
        <v>7.1</v>
      </c>
      <c r="G661" s="735"/>
      <c r="H661" s="736"/>
      <c r="I661" s="737">
        <v>4.97</v>
      </c>
      <c r="J661" s="738"/>
      <c r="K661" s="739"/>
      <c r="L661" s="604"/>
      <c r="M661" s="607">
        <v>30</v>
      </c>
    </row>
    <row r="662" spans="1:13" ht="28.5" customHeight="1" thickBot="1" x14ac:dyDescent="0.3">
      <c r="A662" s="725" t="e">
        <f t="shared" si="115"/>
        <v>#REF!</v>
      </c>
      <c r="B662" s="723" t="s">
        <v>12</v>
      </c>
      <c r="C662" s="678"/>
      <c r="D662" s="740" t="s">
        <v>646</v>
      </c>
      <c r="E662" s="741"/>
      <c r="F662" s="734">
        <v>0.94</v>
      </c>
      <c r="G662" s="735"/>
      <c r="H662" s="736"/>
      <c r="I662" s="737">
        <v>0.66</v>
      </c>
      <c r="J662" s="738"/>
      <c r="K662" s="739"/>
      <c r="L662" s="604"/>
      <c r="M662" s="607">
        <v>50</v>
      </c>
    </row>
    <row r="663" spans="1:13" ht="28.5" customHeight="1" thickBot="1" x14ac:dyDescent="0.3">
      <c r="A663" s="725" t="e">
        <f t="shared" si="115"/>
        <v>#REF!</v>
      </c>
      <c r="B663" s="723" t="s">
        <v>12</v>
      </c>
      <c r="C663" s="678"/>
      <c r="D663" s="740" t="s">
        <v>647</v>
      </c>
      <c r="E663" s="741"/>
      <c r="F663" s="734">
        <v>0.9</v>
      </c>
      <c r="G663" s="735"/>
      <c r="H663" s="736"/>
      <c r="I663" s="737">
        <v>0.63</v>
      </c>
      <c r="J663" s="738"/>
      <c r="K663" s="739"/>
      <c r="L663" s="604"/>
      <c r="M663" s="607">
        <v>140</v>
      </c>
    </row>
    <row r="664" spans="1:13" ht="15" customHeight="1" thickBot="1" x14ac:dyDescent="0.3">
      <c r="A664" s="725" t="e">
        <f t="shared" si="115"/>
        <v>#REF!</v>
      </c>
      <c r="B664" s="580" t="s">
        <v>51</v>
      </c>
      <c r="C664" s="678"/>
      <c r="D664" s="732" t="s">
        <v>665</v>
      </c>
      <c r="E664" s="733"/>
      <c r="F664" s="734">
        <v>1.04</v>
      </c>
      <c r="G664" s="735"/>
      <c r="H664" s="736"/>
      <c r="I664" s="737">
        <v>0.73</v>
      </c>
      <c r="J664" s="738"/>
      <c r="K664" s="739"/>
      <c r="L664" s="604"/>
      <c r="M664" s="607">
        <v>106</v>
      </c>
    </row>
    <row r="665" spans="1:13" ht="15" customHeight="1" thickBot="1" x14ac:dyDescent="0.3">
      <c r="A665" s="725" t="e">
        <f t="shared" si="115"/>
        <v>#REF!</v>
      </c>
      <c r="B665" s="580" t="s">
        <v>51</v>
      </c>
      <c r="C665" s="678" t="s">
        <v>59</v>
      </c>
      <c r="D665" s="732" t="s">
        <v>634</v>
      </c>
      <c r="E665" s="733"/>
      <c r="F665" s="734">
        <v>0.5</v>
      </c>
      <c r="G665" s="735"/>
      <c r="H665" s="736"/>
      <c r="I665" s="737">
        <v>0.35</v>
      </c>
      <c r="J665" s="738"/>
      <c r="K665" s="739"/>
      <c r="L665" s="604"/>
      <c r="M665" s="607">
        <v>219</v>
      </c>
    </row>
    <row r="666" spans="1:13" ht="15" customHeight="1" thickBot="1" x14ac:dyDescent="0.3">
      <c r="A666" s="725" t="e">
        <f t="shared" si="115"/>
        <v>#REF!</v>
      </c>
      <c r="B666" s="580" t="s">
        <v>51</v>
      </c>
      <c r="C666" s="678" t="s">
        <v>60</v>
      </c>
      <c r="D666" s="732" t="s">
        <v>635</v>
      </c>
      <c r="E666" s="733"/>
      <c r="F666" s="734">
        <v>0.61</v>
      </c>
      <c r="G666" s="735"/>
      <c r="H666" s="736"/>
      <c r="I666" s="737">
        <v>0.43</v>
      </c>
      <c r="J666" s="738"/>
      <c r="K666" s="739"/>
      <c r="L666" s="604"/>
      <c r="M666" s="607">
        <v>120</v>
      </c>
    </row>
    <row r="667" spans="1:13" ht="15" customHeight="1" thickBot="1" x14ac:dyDescent="0.3">
      <c r="A667" s="622" t="e">
        <f t="shared" si="115"/>
        <v>#REF!</v>
      </c>
      <c r="B667" s="580" t="s">
        <v>51</v>
      </c>
      <c r="C667" s="678" t="s">
        <v>60</v>
      </c>
      <c r="D667" s="732" t="s">
        <v>636</v>
      </c>
      <c r="E667" s="733"/>
      <c r="F667" s="734">
        <v>1.08</v>
      </c>
      <c r="G667" s="735"/>
      <c r="H667" s="736"/>
      <c r="I667" s="737">
        <v>0.76</v>
      </c>
      <c r="J667" s="738"/>
      <c r="K667" s="739"/>
      <c r="L667" s="604"/>
      <c r="M667" s="607">
        <v>59</v>
      </c>
    </row>
    <row r="668" spans="1:13" ht="15" customHeight="1" thickBot="1" x14ac:dyDescent="0.3">
      <c r="A668" s="622" t="e">
        <f t="shared" si="115"/>
        <v>#REF!</v>
      </c>
      <c r="B668" s="580" t="s">
        <v>51</v>
      </c>
      <c r="C668" s="678"/>
      <c r="D668" s="732" t="s">
        <v>637</v>
      </c>
      <c r="E668" s="733"/>
      <c r="F668" s="734">
        <v>0.94</v>
      </c>
      <c r="G668" s="735"/>
      <c r="H668" s="736"/>
      <c r="I668" s="737">
        <v>0.66</v>
      </c>
      <c r="J668" s="738"/>
      <c r="K668" s="739"/>
      <c r="L668" s="604"/>
      <c r="M668" s="607">
        <v>198</v>
      </c>
    </row>
    <row r="669" spans="1:13" ht="29.25" customHeight="1" thickBot="1" x14ac:dyDescent="0.3">
      <c r="A669" s="725"/>
      <c r="B669" s="723"/>
      <c r="C669" s="678"/>
      <c r="D669" s="740" t="s">
        <v>648</v>
      </c>
      <c r="E669" s="741"/>
      <c r="F669" s="734">
        <v>0.93</v>
      </c>
      <c r="G669" s="735"/>
      <c r="H669" s="736"/>
      <c r="I669" s="737">
        <v>0.65</v>
      </c>
      <c r="J669" s="738"/>
      <c r="K669" s="739"/>
      <c r="L669" s="604"/>
      <c r="M669" s="607">
        <v>80</v>
      </c>
    </row>
    <row r="670" spans="1:13" ht="15" customHeight="1" thickBot="1" x14ac:dyDescent="0.3">
      <c r="A670" s="622" t="e">
        <f>A668+1</f>
        <v>#REF!</v>
      </c>
      <c r="B670" s="580" t="s">
        <v>51</v>
      </c>
      <c r="C670" s="678"/>
      <c r="D670" s="732" t="s">
        <v>638</v>
      </c>
      <c r="E670" s="733"/>
      <c r="F670" s="734">
        <v>0.52</v>
      </c>
      <c r="G670" s="735"/>
      <c r="H670" s="736"/>
      <c r="I670" s="737">
        <v>0.36</v>
      </c>
      <c r="J670" s="738"/>
      <c r="K670" s="739"/>
      <c r="L670" s="604"/>
      <c r="M670" s="607">
        <v>80</v>
      </c>
    </row>
    <row r="671" spans="1:13" ht="15" customHeight="1" thickBot="1" x14ac:dyDescent="0.3">
      <c r="A671" s="622" t="e">
        <f t="shared" si="115"/>
        <v>#REF!</v>
      </c>
      <c r="B671" s="580" t="s">
        <v>51</v>
      </c>
      <c r="C671" s="678" t="s">
        <v>60</v>
      </c>
      <c r="D671" s="732" t="s">
        <v>639</v>
      </c>
      <c r="E671" s="733"/>
      <c r="F671" s="734">
        <v>1.07</v>
      </c>
      <c r="G671" s="735"/>
      <c r="H671" s="736"/>
      <c r="I671" s="737">
        <v>0.75</v>
      </c>
      <c r="J671" s="738"/>
      <c r="K671" s="739"/>
      <c r="L671" s="604"/>
      <c r="M671" s="607">
        <v>54</v>
      </c>
    </row>
    <row r="672" spans="1:13" ht="15" customHeight="1" thickBot="1" x14ac:dyDescent="0.3">
      <c r="A672" s="622" t="e">
        <f t="shared" si="115"/>
        <v>#REF!</v>
      </c>
      <c r="B672" s="580" t="s">
        <v>51</v>
      </c>
      <c r="C672" s="678" t="s">
        <v>392</v>
      </c>
      <c r="D672" s="732" t="s">
        <v>640</v>
      </c>
      <c r="E672" s="733"/>
      <c r="F672" s="734">
        <v>1.04</v>
      </c>
      <c r="G672" s="735"/>
      <c r="H672" s="736"/>
      <c r="I672" s="737">
        <v>0.73</v>
      </c>
      <c r="J672" s="738"/>
      <c r="K672" s="739"/>
      <c r="L672" s="604"/>
      <c r="M672" s="607">
        <v>222</v>
      </c>
    </row>
    <row r="673" spans="1:13" ht="15" customHeight="1" thickBot="1" x14ac:dyDescent="0.3">
      <c r="A673" s="622" t="e">
        <f t="shared" si="115"/>
        <v>#REF!</v>
      </c>
      <c r="B673" s="580" t="s">
        <v>51</v>
      </c>
      <c r="C673" s="678" t="s">
        <v>392</v>
      </c>
      <c r="D673" s="732" t="s">
        <v>645</v>
      </c>
      <c r="E673" s="733"/>
      <c r="F673" s="734">
        <v>0.43</v>
      </c>
      <c r="G673" s="735"/>
      <c r="H673" s="736"/>
      <c r="I673" s="737">
        <v>0.3</v>
      </c>
      <c r="J673" s="738"/>
      <c r="K673" s="739"/>
      <c r="L673" s="604"/>
      <c r="M673" s="607">
        <v>57</v>
      </c>
    </row>
    <row r="674" spans="1:13" ht="15" customHeight="1" thickBot="1" x14ac:dyDescent="0.3">
      <c r="A674" s="622" t="e">
        <f t="shared" si="115"/>
        <v>#REF!</v>
      </c>
      <c r="B674" s="723" t="s">
        <v>12</v>
      </c>
      <c r="C674" s="678" t="s">
        <v>58</v>
      </c>
      <c r="D674" s="732" t="s">
        <v>641</v>
      </c>
      <c r="E674" s="733"/>
      <c r="F674" s="734">
        <v>0.43</v>
      </c>
      <c r="G674" s="735"/>
      <c r="H674" s="736"/>
      <c r="I674" s="737">
        <v>0.3</v>
      </c>
      <c r="J674" s="738"/>
      <c r="K674" s="739"/>
      <c r="L674" s="604"/>
      <c r="M674" s="607">
        <v>461</v>
      </c>
    </row>
    <row r="675" spans="1:13" ht="15" customHeight="1" thickBot="1" x14ac:dyDescent="0.3">
      <c r="A675" s="622" t="e">
        <f t="shared" si="115"/>
        <v>#REF!</v>
      </c>
      <c r="B675" s="723" t="s">
        <v>12</v>
      </c>
      <c r="C675" s="678" t="s">
        <v>60</v>
      </c>
      <c r="D675" s="732" t="s">
        <v>644</v>
      </c>
      <c r="E675" s="733"/>
      <c r="F675" s="734">
        <v>0.43</v>
      </c>
      <c r="G675" s="735"/>
      <c r="H675" s="736"/>
      <c r="I675" s="737">
        <v>0.3</v>
      </c>
      <c r="J675" s="738"/>
      <c r="K675" s="739"/>
      <c r="L675" s="604"/>
      <c r="M675" s="607">
        <v>713</v>
      </c>
    </row>
    <row r="676" spans="1:13" ht="15.75" customHeight="1" thickBot="1" x14ac:dyDescent="0.3">
      <c r="A676" s="622" t="e">
        <f t="shared" si="115"/>
        <v>#REF!</v>
      </c>
      <c r="B676" s="723" t="s">
        <v>12</v>
      </c>
      <c r="C676" s="678" t="s">
        <v>60</v>
      </c>
      <c r="D676" s="732" t="s">
        <v>643</v>
      </c>
      <c r="E676" s="733"/>
      <c r="F676" s="734">
        <v>0.47</v>
      </c>
      <c r="G676" s="735"/>
      <c r="H676" s="736"/>
      <c r="I676" s="737">
        <v>0.33</v>
      </c>
      <c r="J676" s="738"/>
      <c r="K676" s="739"/>
      <c r="L676" s="604"/>
      <c r="M676" s="607">
        <v>317</v>
      </c>
    </row>
    <row r="677" spans="1:13" ht="15.75" x14ac:dyDescent="0.25">
      <c r="A677" s="582"/>
      <c r="B677" s="583"/>
      <c r="C677" s="584"/>
      <c r="D677" s="585"/>
      <c r="E677" s="585"/>
      <c r="F677" s="586"/>
      <c r="G677" s="586"/>
      <c r="H677" s="586"/>
      <c r="I677" s="586"/>
      <c r="J677" s="586"/>
      <c r="K677" s="586"/>
      <c r="L677" s="585"/>
      <c r="M677" s="585"/>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sheetData>
  <sheetProtection autoFilter="0"/>
  <protectedRanges>
    <protectedRange password="C756" sqref="L606:L608 L38:L63 L65:L135 L137:L604" name="Диапазон1_1"/>
    <protectedRange password="C756" sqref="L136" name="Диапазон1_2_1"/>
  </protectedRanges>
  <autoFilter ref="A37:M37"/>
  <mergeCells count="188">
    <mergeCell ref="D655:E655"/>
    <mergeCell ref="F655:H655"/>
    <mergeCell ref="I655:K655"/>
    <mergeCell ref="D638:E638"/>
    <mergeCell ref="F638:H638"/>
    <mergeCell ref="I638:K638"/>
    <mergeCell ref="D643:E643"/>
    <mergeCell ref="F643:H643"/>
    <mergeCell ref="I643:K643"/>
    <mergeCell ref="D636:E636"/>
    <mergeCell ref="F636:H636"/>
    <mergeCell ref="I636:K636"/>
    <mergeCell ref="D637:E637"/>
    <mergeCell ref="F637:H637"/>
    <mergeCell ref="I637:K637"/>
    <mergeCell ref="D639:E639"/>
    <mergeCell ref="F639:H639"/>
    <mergeCell ref="I639:K639"/>
    <mergeCell ref="D640:E640"/>
    <mergeCell ref="F640:H640"/>
    <mergeCell ref="I640:K640"/>
    <mergeCell ref="F646:H646"/>
    <mergeCell ref="I646:K646"/>
    <mergeCell ref="D642:E642"/>
    <mergeCell ref="I642:K642"/>
    <mergeCell ref="F642:H642"/>
    <mergeCell ref="D644:E644"/>
    <mergeCell ref="D645:E645"/>
    <mergeCell ref="F645:H645"/>
    <mergeCell ref="I645:K645"/>
    <mergeCell ref="D666:E666"/>
    <mergeCell ref="F666:H666"/>
    <mergeCell ref="I666:K666"/>
    <mergeCell ref="D667:E667"/>
    <mergeCell ref="F667:H667"/>
    <mergeCell ref="I667:K667"/>
    <mergeCell ref="D653:E653"/>
    <mergeCell ref="F653:H653"/>
    <mergeCell ref="I653:K653"/>
    <mergeCell ref="F659:H659"/>
    <mergeCell ref="I659:K659"/>
    <mergeCell ref="D660:E660"/>
    <mergeCell ref="F660:H660"/>
    <mergeCell ref="I660:K660"/>
    <mergeCell ref="D658:E658"/>
    <mergeCell ref="F658:H658"/>
    <mergeCell ref="I658:K658"/>
    <mergeCell ref="D665:E665"/>
    <mergeCell ref="F665:H665"/>
    <mergeCell ref="I665:K665"/>
    <mergeCell ref="D656:E656"/>
    <mergeCell ref="F656:H656"/>
    <mergeCell ref="I656:K656"/>
    <mergeCell ref="D657:E657"/>
    <mergeCell ref="D672:E672"/>
    <mergeCell ref="F672:H672"/>
    <mergeCell ref="I672:K672"/>
    <mergeCell ref="D668:E668"/>
    <mergeCell ref="F668:H668"/>
    <mergeCell ref="I668:K668"/>
    <mergeCell ref="D670:E670"/>
    <mergeCell ref="F670:H670"/>
    <mergeCell ref="I670:K670"/>
    <mergeCell ref="D671:E671"/>
    <mergeCell ref="F671:H671"/>
    <mergeCell ref="I671:K671"/>
    <mergeCell ref="D669:E669"/>
    <mergeCell ref="F669:H669"/>
    <mergeCell ref="I669:K669"/>
    <mergeCell ref="D674:E674"/>
    <mergeCell ref="F674:H674"/>
    <mergeCell ref="I674:K674"/>
    <mergeCell ref="D675:E675"/>
    <mergeCell ref="F675:H675"/>
    <mergeCell ref="I675:K675"/>
    <mergeCell ref="D673:E673"/>
    <mergeCell ref="F673:H673"/>
    <mergeCell ref="I673:K673"/>
    <mergeCell ref="B1:L1"/>
    <mergeCell ref="B2:L2"/>
    <mergeCell ref="B3:L3"/>
    <mergeCell ref="B28:L28"/>
    <mergeCell ref="D16:K16"/>
    <mergeCell ref="H17:K17"/>
    <mergeCell ref="E15:H15"/>
    <mergeCell ref="B17:C17"/>
    <mergeCell ref="E14:H14"/>
    <mergeCell ref="B4:L4"/>
    <mergeCell ref="B5:L5"/>
    <mergeCell ref="B6:L6"/>
    <mergeCell ref="B7:L7"/>
    <mergeCell ref="B8:L8"/>
    <mergeCell ref="B9:L9"/>
    <mergeCell ref="A10:K10"/>
    <mergeCell ref="A11:K11"/>
    <mergeCell ref="D18:K18"/>
    <mergeCell ref="I19:L19"/>
    <mergeCell ref="B19:C19"/>
    <mergeCell ref="A25:K25"/>
    <mergeCell ref="E19:G19"/>
    <mergeCell ref="D20:K20"/>
    <mergeCell ref="B21:C21"/>
    <mergeCell ref="E21:K21"/>
    <mergeCell ref="A24:C24"/>
    <mergeCell ref="D22:K22"/>
    <mergeCell ref="B23:C23"/>
    <mergeCell ref="B27:L27"/>
    <mergeCell ref="B26:L26"/>
    <mergeCell ref="D35:D36"/>
    <mergeCell ref="C35:C36"/>
    <mergeCell ref="G32:H32"/>
    <mergeCell ref="J35:J36"/>
    <mergeCell ref="L35:L36"/>
    <mergeCell ref="G31:H31"/>
    <mergeCell ref="B30:D30"/>
    <mergeCell ref="B29:L29"/>
    <mergeCell ref="I31:J31"/>
    <mergeCell ref="E30:M30"/>
    <mergeCell ref="M35:M36"/>
    <mergeCell ref="I32:J32"/>
    <mergeCell ref="E32:F32"/>
    <mergeCell ref="E31:F31"/>
    <mergeCell ref="A633:M633"/>
    <mergeCell ref="A555:D555"/>
    <mergeCell ref="A556:A557"/>
    <mergeCell ref="J606:J607"/>
    <mergeCell ref="I33:J33"/>
    <mergeCell ref="G33:H33"/>
    <mergeCell ref="E33:F33"/>
    <mergeCell ref="A35:A36"/>
    <mergeCell ref="F676:H676"/>
    <mergeCell ref="I676:K676"/>
    <mergeCell ref="D676:E676"/>
    <mergeCell ref="M556:M557"/>
    <mergeCell ref="K35:K36"/>
    <mergeCell ref="D641:E641"/>
    <mergeCell ref="F641:H641"/>
    <mergeCell ref="I641:K641"/>
    <mergeCell ref="D556:D557"/>
    <mergeCell ref="D634:E634"/>
    <mergeCell ref="F634:H634"/>
    <mergeCell ref="I634:K634"/>
    <mergeCell ref="M606:M607"/>
    <mergeCell ref="A605:D605"/>
    <mergeCell ref="A606:A607"/>
    <mergeCell ref="D606:D607"/>
    <mergeCell ref="F649:H649"/>
    <mergeCell ref="I649:K649"/>
    <mergeCell ref="F644:H644"/>
    <mergeCell ref="I644:K644"/>
    <mergeCell ref="D663:E663"/>
    <mergeCell ref="F663:H663"/>
    <mergeCell ref="I663:K663"/>
    <mergeCell ref="D662:E662"/>
    <mergeCell ref="F662:H662"/>
    <mergeCell ref="I662:K662"/>
    <mergeCell ref="D647:E647"/>
    <mergeCell ref="F647:H647"/>
    <mergeCell ref="I647:K647"/>
    <mergeCell ref="D648:E648"/>
    <mergeCell ref="F648:H648"/>
    <mergeCell ref="I648:K648"/>
    <mergeCell ref="D650:E650"/>
    <mergeCell ref="F650:H650"/>
    <mergeCell ref="I650:K650"/>
    <mergeCell ref="D659:E659"/>
    <mergeCell ref="D646:E646"/>
    <mergeCell ref="D635:E635"/>
    <mergeCell ref="F635:H635"/>
    <mergeCell ref="I635:K635"/>
    <mergeCell ref="F657:H657"/>
    <mergeCell ref="I657:K657"/>
    <mergeCell ref="D664:E664"/>
    <mergeCell ref="F664:H664"/>
    <mergeCell ref="I664:K664"/>
    <mergeCell ref="D661:E661"/>
    <mergeCell ref="F661:H661"/>
    <mergeCell ref="I661:K661"/>
    <mergeCell ref="D652:E652"/>
    <mergeCell ref="F652:H652"/>
    <mergeCell ref="I652:K652"/>
    <mergeCell ref="D654:E654"/>
    <mergeCell ref="F654:H654"/>
    <mergeCell ref="I654:K654"/>
    <mergeCell ref="D651:E651"/>
    <mergeCell ref="F651:H651"/>
    <mergeCell ref="I651:K651"/>
    <mergeCell ref="D649:E649"/>
  </mergeCells>
  <phoneticPr fontId="9" type="noConversion"/>
  <hyperlinks>
    <hyperlink ref="B4" r:id="rId1" display="mailto:ooo-trion@mail.ru"/>
    <hyperlink ref="M152" r:id="rId2"/>
  </hyperlinks>
  <pageMargins left="0" right="0" top="0.19685039370078741" bottom="0.19685039370078741" header="0.11811023622047245" footer="0.11811023622047245"/>
  <pageSetup paperSize="9" scale="1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Семена 2019-20</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2020-10-22T13:40:50Z</cp:lastPrinted>
  <dcterms:created xsi:type="dcterms:W3CDTF">2013-03-17T09:03:09Z</dcterms:created>
  <dcterms:modified xsi:type="dcterms:W3CDTF">2021-11-26T08:23:58Z</dcterms:modified>
</cp:coreProperties>
</file>