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75" windowWidth="11355" windowHeight="11250" tabRatio="601"/>
  </bookViews>
  <sheets>
    <sheet name="Семена  2024" sheetId="1" r:id="rId1"/>
  </sheets>
  <definedNames>
    <definedName name="_xlnm._FilterDatabase" localSheetId="0" hidden="1">'Семена  2024'!$A$29:$L$29</definedName>
    <definedName name="ShipmentType1" localSheetId="0">'Семена  2024'!#REF!</definedName>
    <definedName name="ShipmentType2" localSheetId="0">'Семена  2024'!#REF!</definedName>
    <definedName name="SpeedValue" localSheetId="0">'Семена  2024'!#REF!</definedName>
    <definedName name="xfjg">'Семена  2024'!#REF!</definedName>
    <definedName name="_xlnm.Print_Area" localSheetId="0">'Семена  2024'!#REF!</definedName>
  </definedNames>
  <calcPr calcId="145621" refMode="R1C1"/>
</workbook>
</file>

<file path=xl/calcChain.xml><?xml version="1.0" encoding="utf-8"?>
<calcChain xmlns="http://schemas.openxmlformats.org/spreadsheetml/2006/main">
  <c r="H178" i="1" l="1"/>
  <c r="G178" i="1"/>
  <c r="F178" i="1"/>
  <c r="E178" i="1"/>
  <c r="H381" i="1" l="1"/>
  <c r="G381" i="1"/>
  <c r="F381" i="1"/>
  <c r="E381" i="1"/>
  <c r="E46" i="1" l="1"/>
  <c r="F46" i="1"/>
  <c r="G46" i="1"/>
  <c r="H46" i="1"/>
  <c r="E454" i="1"/>
  <c r="F454" i="1"/>
  <c r="G454" i="1"/>
  <c r="H454" i="1"/>
  <c r="H331" i="1"/>
  <c r="G331" i="1"/>
  <c r="F331" i="1"/>
  <c r="E331" i="1"/>
  <c r="E162" i="1" l="1"/>
  <c r="F162" i="1"/>
  <c r="G162" i="1"/>
  <c r="H162" i="1"/>
  <c r="H148" i="1"/>
  <c r="G148" i="1"/>
  <c r="F148" i="1"/>
  <c r="E148" i="1"/>
  <c r="E172" i="1"/>
  <c r="F172" i="1"/>
  <c r="G172" i="1"/>
  <c r="H172" i="1"/>
  <c r="E164" i="1"/>
  <c r="F164" i="1"/>
  <c r="G164" i="1"/>
  <c r="H164" i="1"/>
  <c r="E165" i="1"/>
  <c r="F165" i="1"/>
  <c r="G165" i="1"/>
  <c r="H165" i="1"/>
  <c r="E166" i="1"/>
  <c r="F166" i="1"/>
  <c r="G166" i="1"/>
  <c r="H166" i="1"/>
  <c r="E167" i="1"/>
  <c r="F167" i="1"/>
  <c r="G167" i="1"/>
  <c r="H167" i="1"/>
  <c r="E168" i="1"/>
  <c r="F168" i="1"/>
  <c r="G168" i="1"/>
  <c r="H168" i="1"/>
  <c r="E169" i="1"/>
  <c r="F169" i="1"/>
  <c r="G169" i="1"/>
  <c r="H169" i="1"/>
  <c r="E170" i="1"/>
  <c r="F170" i="1"/>
  <c r="G170" i="1"/>
  <c r="H170" i="1"/>
  <c r="E171" i="1"/>
  <c r="F171" i="1"/>
  <c r="G171" i="1"/>
  <c r="H171" i="1"/>
  <c r="E173" i="1"/>
  <c r="F173" i="1"/>
  <c r="G173" i="1"/>
  <c r="H173" i="1"/>
  <c r="E174" i="1"/>
  <c r="F174" i="1"/>
  <c r="G174" i="1"/>
  <c r="H174" i="1"/>
  <c r="E159" i="1"/>
  <c r="F159" i="1"/>
  <c r="G159" i="1"/>
  <c r="H159" i="1"/>
  <c r="H155" i="1"/>
  <c r="G155" i="1"/>
  <c r="F155" i="1"/>
  <c r="E155" i="1"/>
  <c r="E466" i="1" l="1"/>
  <c r="F466" i="1"/>
  <c r="G466" i="1"/>
  <c r="H466" i="1"/>
  <c r="E249" i="1" l="1"/>
  <c r="F249" i="1"/>
  <c r="G249" i="1"/>
  <c r="H249" i="1"/>
  <c r="E112" i="1"/>
  <c r="F112" i="1"/>
  <c r="G112" i="1"/>
  <c r="H112" i="1"/>
  <c r="E255" i="1"/>
  <c r="F255" i="1"/>
  <c r="G255" i="1"/>
  <c r="H255" i="1"/>
  <c r="E150" i="1" l="1"/>
  <c r="F150" i="1"/>
  <c r="G150" i="1"/>
  <c r="H150" i="1"/>
  <c r="E312" i="1" l="1"/>
  <c r="F312" i="1"/>
  <c r="G312" i="1"/>
  <c r="H312" i="1"/>
  <c r="E85" i="1" l="1"/>
  <c r="F85" i="1"/>
  <c r="G85" i="1"/>
  <c r="H85" i="1"/>
  <c r="E32" i="1" l="1"/>
  <c r="F32" i="1"/>
  <c r="G32" i="1"/>
  <c r="H32" i="1"/>
  <c r="E81" i="1" l="1"/>
  <c r="F81" i="1"/>
  <c r="G81" i="1"/>
  <c r="H81" i="1"/>
  <c r="E472" i="1"/>
  <c r="F472" i="1"/>
  <c r="G472" i="1"/>
  <c r="H472" i="1"/>
  <c r="E222" i="1"/>
  <c r="F222" i="1"/>
  <c r="G222" i="1"/>
  <c r="H222" i="1"/>
  <c r="H124" i="1"/>
  <c r="G124" i="1"/>
  <c r="F124" i="1"/>
  <c r="E124" i="1"/>
  <c r="E161" i="1"/>
  <c r="F161" i="1"/>
  <c r="G161" i="1"/>
  <c r="H161" i="1"/>
  <c r="E160" i="1"/>
  <c r="F160" i="1"/>
  <c r="G160" i="1"/>
  <c r="H160" i="1"/>
  <c r="E434" i="1" l="1"/>
  <c r="F434" i="1"/>
  <c r="G434" i="1"/>
  <c r="H434" i="1"/>
  <c r="E478" i="1" l="1"/>
  <c r="F478" i="1"/>
  <c r="G478" i="1"/>
  <c r="H478" i="1"/>
  <c r="H336" i="1" l="1"/>
  <c r="G336" i="1"/>
  <c r="F336" i="1"/>
  <c r="E336" i="1"/>
  <c r="E341" i="1" l="1"/>
  <c r="F341" i="1"/>
  <c r="G341" i="1"/>
  <c r="H341" i="1"/>
  <c r="E320" i="1"/>
  <c r="F320" i="1"/>
  <c r="G320" i="1"/>
  <c r="H320" i="1"/>
  <c r="H319" i="1"/>
  <c r="G319" i="1"/>
  <c r="F319" i="1"/>
  <c r="E319" i="1"/>
  <c r="H123" i="1"/>
  <c r="G123" i="1"/>
  <c r="F123" i="1"/>
  <c r="E123" i="1"/>
  <c r="H127" i="1"/>
  <c r="G127" i="1"/>
  <c r="F127" i="1"/>
  <c r="E127" i="1"/>
  <c r="E133" i="1"/>
  <c r="F133" i="1"/>
  <c r="G133" i="1"/>
  <c r="H133" i="1"/>
  <c r="E510" i="1"/>
  <c r="F510" i="1"/>
  <c r="G510" i="1"/>
  <c r="H510" i="1"/>
  <c r="E509" i="1"/>
  <c r="F509" i="1"/>
  <c r="G509" i="1"/>
  <c r="H509" i="1"/>
  <c r="E479" i="1" l="1"/>
  <c r="F479" i="1"/>
  <c r="G479" i="1"/>
  <c r="H479" i="1"/>
  <c r="E424" i="1"/>
  <c r="F424" i="1"/>
  <c r="G424" i="1"/>
  <c r="H424" i="1"/>
  <c r="E413" i="1"/>
  <c r="F413" i="1"/>
  <c r="G413" i="1"/>
  <c r="H413" i="1"/>
  <c r="E455" i="1"/>
  <c r="F455" i="1"/>
  <c r="G455" i="1"/>
  <c r="H455" i="1"/>
  <c r="E431" i="1"/>
  <c r="F431" i="1"/>
  <c r="G431" i="1"/>
  <c r="H431" i="1"/>
  <c r="E429" i="1"/>
  <c r="F429" i="1"/>
  <c r="G429" i="1"/>
  <c r="H429" i="1"/>
  <c r="E426" i="1"/>
  <c r="F426" i="1"/>
  <c r="G426" i="1"/>
  <c r="H426" i="1"/>
  <c r="E430" i="1" l="1"/>
  <c r="E355" i="1"/>
  <c r="E313" i="1"/>
  <c r="E318" i="1"/>
  <c r="F177" i="1"/>
  <c r="E177" i="1"/>
  <c r="E546" i="1" l="1"/>
  <c r="E547" i="1"/>
  <c r="E548" i="1"/>
  <c r="E549" i="1"/>
  <c r="E550" i="1"/>
  <c r="E504" i="1"/>
  <c r="E505" i="1"/>
  <c r="E506" i="1"/>
  <c r="E507" i="1"/>
  <c r="E508"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484" i="1"/>
  <c r="E485" i="1"/>
  <c r="E486" i="1"/>
  <c r="E487" i="1"/>
  <c r="E488" i="1"/>
  <c r="E489" i="1"/>
  <c r="E490" i="1"/>
  <c r="E491" i="1"/>
  <c r="E492" i="1"/>
  <c r="E493" i="1"/>
  <c r="E494" i="1"/>
  <c r="E495" i="1"/>
  <c r="E496" i="1"/>
  <c r="E497" i="1"/>
  <c r="E498" i="1"/>
  <c r="E499" i="1"/>
  <c r="E500" i="1"/>
  <c r="E458" i="1"/>
  <c r="E459" i="1"/>
  <c r="E460" i="1"/>
  <c r="E461" i="1"/>
  <c r="E462" i="1"/>
  <c r="E463" i="1"/>
  <c r="E464" i="1"/>
  <c r="E465" i="1"/>
  <c r="E467" i="1"/>
  <c r="E468" i="1"/>
  <c r="E469" i="1"/>
  <c r="E470" i="1"/>
  <c r="E471" i="1"/>
  <c r="E473" i="1"/>
  <c r="E474" i="1"/>
  <c r="E475" i="1"/>
  <c r="E476" i="1"/>
  <c r="E477" i="1"/>
  <c r="E480" i="1"/>
  <c r="E481" i="1"/>
  <c r="E482" i="1"/>
  <c r="E436" i="1"/>
  <c r="E437" i="1"/>
  <c r="E438" i="1"/>
  <c r="E439" i="1"/>
  <c r="E440" i="1"/>
  <c r="E441" i="1"/>
  <c r="E442" i="1"/>
  <c r="E443" i="1"/>
  <c r="E444" i="1"/>
  <c r="E445" i="1"/>
  <c r="E446" i="1"/>
  <c r="E447" i="1"/>
  <c r="E448" i="1"/>
  <c r="E449" i="1"/>
  <c r="E450" i="1"/>
  <c r="E451" i="1"/>
  <c r="E452" i="1"/>
  <c r="E453" i="1"/>
  <c r="E456" i="1"/>
  <c r="E412" i="1"/>
  <c r="E414" i="1"/>
  <c r="E415" i="1"/>
  <c r="E416" i="1"/>
  <c r="E417" i="1"/>
  <c r="E418" i="1"/>
  <c r="E419" i="1"/>
  <c r="E420" i="1"/>
  <c r="E421" i="1"/>
  <c r="E422" i="1"/>
  <c r="E423" i="1"/>
  <c r="E425" i="1"/>
  <c r="E427" i="1"/>
  <c r="E428" i="1"/>
  <c r="E432" i="1"/>
  <c r="E393" i="1"/>
  <c r="E394" i="1"/>
  <c r="E395" i="1"/>
  <c r="E396" i="1"/>
  <c r="E397" i="1"/>
  <c r="E398" i="1"/>
  <c r="E399" i="1"/>
  <c r="E400" i="1"/>
  <c r="E401" i="1"/>
  <c r="E402" i="1"/>
  <c r="E403" i="1"/>
  <c r="E404" i="1"/>
  <c r="E405" i="1"/>
  <c r="E406" i="1"/>
  <c r="E407" i="1"/>
  <c r="E408" i="1"/>
  <c r="E409" i="1"/>
  <c r="E362" i="1"/>
  <c r="E363" i="1"/>
  <c r="E364" i="1"/>
  <c r="E365" i="1"/>
  <c r="E366" i="1"/>
  <c r="E367" i="1"/>
  <c r="E368" i="1"/>
  <c r="E369" i="1"/>
  <c r="E370" i="1"/>
  <c r="E371" i="1"/>
  <c r="E372" i="1"/>
  <c r="E373" i="1"/>
  <c r="E374" i="1"/>
  <c r="E375" i="1"/>
  <c r="E376" i="1"/>
  <c r="E377" i="1"/>
  <c r="E378" i="1"/>
  <c r="E379" i="1"/>
  <c r="E380" i="1"/>
  <c r="E382" i="1"/>
  <c r="E383" i="1"/>
  <c r="E384" i="1"/>
  <c r="E385" i="1"/>
  <c r="E386" i="1"/>
  <c r="E387" i="1"/>
  <c r="E388" i="1"/>
  <c r="E389" i="1"/>
  <c r="E390" i="1"/>
  <c r="E391" i="1"/>
  <c r="E344" i="1"/>
  <c r="E345" i="1"/>
  <c r="E346" i="1"/>
  <c r="E347" i="1"/>
  <c r="E348" i="1"/>
  <c r="E349" i="1"/>
  <c r="E350" i="1"/>
  <c r="E351" i="1"/>
  <c r="E352" i="1"/>
  <c r="E353" i="1"/>
  <c r="E354" i="1"/>
  <c r="E356" i="1"/>
  <c r="E357" i="1"/>
  <c r="E358" i="1"/>
  <c r="E359" i="1"/>
  <c r="E360" i="1"/>
  <c r="E302" i="1"/>
  <c r="E303" i="1"/>
  <c r="E304" i="1"/>
  <c r="E305" i="1"/>
  <c r="E306" i="1"/>
  <c r="E307" i="1"/>
  <c r="E308" i="1"/>
  <c r="E309" i="1"/>
  <c r="E310" i="1"/>
  <c r="E311" i="1"/>
  <c r="E314" i="1"/>
  <c r="E315" i="1"/>
  <c r="E316" i="1"/>
  <c r="E317" i="1"/>
  <c r="E321" i="1"/>
  <c r="E322" i="1"/>
  <c r="E323" i="1"/>
  <c r="E324" i="1"/>
  <c r="E325" i="1"/>
  <c r="E326" i="1"/>
  <c r="E327" i="1"/>
  <c r="E328" i="1"/>
  <c r="E329" i="1"/>
  <c r="E330" i="1"/>
  <c r="E332" i="1"/>
  <c r="E333" i="1"/>
  <c r="E334" i="1"/>
  <c r="E335" i="1"/>
  <c r="E337" i="1"/>
  <c r="E338" i="1"/>
  <c r="E339" i="1"/>
  <c r="E340" i="1"/>
  <c r="E34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199" i="1"/>
  <c r="E200" i="1"/>
  <c r="E202" i="1"/>
  <c r="E203" i="1"/>
  <c r="E204" i="1"/>
  <c r="E205" i="1"/>
  <c r="E206" i="1"/>
  <c r="E207" i="1"/>
  <c r="E208" i="1"/>
  <c r="E209" i="1"/>
  <c r="E210" i="1"/>
  <c r="E211" i="1"/>
  <c r="E212" i="1"/>
  <c r="E213" i="1"/>
  <c r="E214" i="1"/>
  <c r="E215" i="1"/>
  <c r="E216" i="1"/>
  <c r="E217" i="1"/>
  <c r="E218" i="1"/>
  <c r="E219" i="1"/>
  <c r="E220" i="1"/>
  <c r="E221"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50" i="1"/>
  <c r="E251" i="1"/>
  <c r="E252" i="1"/>
  <c r="E253" i="1"/>
  <c r="E254" i="1"/>
  <c r="E256" i="1"/>
  <c r="E257" i="1"/>
  <c r="E258" i="1"/>
  <c r="E259" i="1"/>
  <c r="E260" i="1"/>
  <c r="E261" i="1"/>
  <c r="E179" i="1"/>
  <c r="E180" i="1"/>
  <c r="E181" i="1"/>
  <c r="E182" i="1"/>
  <c r="E183" i="1"/>
  <c r="E184" i="1"/>
  <c r="E185" i="1"/>
  <c r="E186" i="1"/>
  <c r="E187" i="1"/>
  <c r="E188" i="1"/>
  <c r="E189" i="1"/>
  <c r="E190" i="1"/>
  <c r="E191" i="1"/>
  <c r="E192" i="1"/>
  <c r="E193" i="1"/>
  <c r="E194" i="1"/>
  <c r="E195" i="1"/>
  <c r="E196" i="1"/>
  <c r="E197" i="1"/>
  <c r="E147" i="1"/>
  <c r="E149" i="1"/>
  <c r="E151" i="1"/>
  <c r="E152" i="1"/>
  <c r="E153" i="1"/>
  <c r="E156" i="1"/>
  <c r="E157" i="1"/>
  <c r="E158" i="1"/>
  <c r="E137" i="1"/>
  <c r="E138" i="1"/>
  <c r="E139" i="1"/>
  <c r="E140" i="1"/>
  <c r="E141" i="1"/>
  <c r="E142" i="1"/>
  <c r="E143" i="1"/>
  <c r="E144" i="1"/>
  <c r="E145" i="1"/>
  <c r="E132" i="1"/>
  <c r="E134" i="1"/>
  <c r="E135" i="1"/>
  <c r="E128" i="1"/>
  <c r="E129" i="1"/>
  <c r="E130" i="1"/>
  <c r="E125" i="1"/>
  <c r="E98" i="1"/>
  <c r="E99" i="1"/>
  <c r="E100" i="1"/>
  <c r="E101" i="1"/>
  <c r="E102" i="1"/>
  <c r="E103" i="1"/>
  <c r="E104" i="1"/>
  <c r="E105" i="1"/>
  <c r="E106" i="1"/>
  <c r="E107" i="1"/>
  <c r="E108" i="1"/>
  <c r="E109" i="1"/>
  <c r="E110" i="1"/>
  <c r="E111" i="1"/>
  <c r="E113" i="1"/>
  <c r="E114" i="1"/>
  <c r="E115" i="1"/>
  <c r="E116" i="1"/>
  <c r="E117" i="1"/>
  <c r="E118" i="1"/>
  <c r="E119" i="1"/>
  <c r="E120" i="1"/>
  <c r="E97" i="1"/>
  <c r="E93" i="1"/>
  <c r="E94" i="1"/>
  <c r="E95" i="1"/>
  <c r="E92" i="1"/>
  <c r="E86" i="1"/>
  <c r="E87" i="1"/>
  <c r="E88" i="1"/>
  <c r="E89" i="1"/>
  <c r="E90" i="1"/>
  <c r="E84" i="1"/>
  <c r="E64" i="1"/>
  <c r="E65" i="1"/>
  <c r="E66" i="1"/>
  <c r="E67" i="1"/>
  <c r="E68" i="1"/>
  <c r="E69" i="1"/>
  <c r="E70" i="1"/>
  <c r="E71" i="1"/>
  <c r="E72" i="1"/>
  <c r="E73" i="1"/>
  <c r="E74" i="1"/>
  <c r="E75" i="1"/>
  <c r="E76" i="1"/>
  <c r="E77" i="1"/>
  <c r="E78" i="1"/>
  <c r="E79" i="1"/>
  <c r="E80" i="1"/>
  <c r="E82" i="1"/>
  <c r="E63" i="1"/>
  <c r="E31" i="1"/>
  <c r="E33" i="1"/>
  <c r="E34" i="1"/>
  <c r="E35" i="1"/>
  <c r="E36" i="1"/>
  <c r="E37" i="1"/>
  <c r="E38" i="1"/>
  <c r="E39" i="1"/>
  <c r="E40" i="1"/>
  <c r="E41" i="1"/>
  <c r="E42" i="1"/>
  <c r="E43" i="1"/>
  <c r="E44" i="1"/>
  <c r="E45" i="1"/>
  <c r="E47" i="1"/>
  <c r="E48" i="1"/>
  <c r="E49" i="1"/>
  <c r="E50" i="1"/>
  <c r="E51" i="1"/>
  <c r="E52" i="1"/>
  <c r="E53" i="1"/>
  <c r="E54" i="1"/>
  <c r="E55" i="1"/>
  <c r="E56" i="1"/>
  <c r="E57" i="1"/>
  <c r="E58" i="1"/>
  <c r="E59" i="1"/>
  <c r="E60" i="1"/>
  <c r="E61" i="1"/>
  <c r="F547" i="1"/>
  <c r="F548" i="1"/>
  <c r="F549" i="1"/>
  <c r="F550" i="1"/>
  <c r="F546" i="1"/>
  <c r="F505" i="1"/>
  <c r="F506" i="1"/>
  <c r="F507" i="1"/>
  <c r="F508"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541" i="1"/>
  <c r="F542" i="1"/>
  <c r="F504" i="1"/>
  <c r="F485" i="1"/>
  <c r="F486" i="1"/>
  <c r="F487" i="1"/>
  <c r="F488" i="1"/>
  <c r="F489" i="1"/>
  <c r="F490" i="1"/>
  <c r="F491" i="1"/>
  <c r="F492" i="1"/>
  <c r="F493" i="1"/>
  <c r="F494" i="1"/>
  <c r="F495" i="1"/>
  <c r="F496" i="1"/>
  <c r="F497" i="1"/>
  <c r="F498" i="1"/>
  <c r="F499" i="1"/>
  <c r="F500" i="1"/>
  <c r="F484" i="1"/>
  <c r="F461" i="1"/>
  <c r="F462" i="1"/>
  <c r="F463" i="1"/>
  <c r="F464" i="1"/>
  <c r="F465" i="1"/>
  <c r="F467" i="1"/>
  <c r="F468" i="1"/>
  <c r="F469" i="1"/>
  <c r="F470" i="1"/>
  <c r="F471" i="1"/>
  <c r="F473" i="1"/>
  <c r="F474" i="1"/>
  <c r="F475" i="1"/>
  <c r="F476" i="1"/>
  <c r="F477" i="1"/>
  <c r="F480" i="1"/>
  <c r="F481" i="1"/>
  <c r="F482" i="1"/>
  <c r="F458" i="1"/>
  <c r="F459" i="1"/>
  <c r="F460" i="1"/>
  <c r="F438" i="1"/>
  <c r="F439" i="1"/>
  <c r="F440" i="1"/>
  <c r="F441" i="1"/>
  <c r="F442" i="1"/>
  <c r="F443" i="1"/>
  <c r="F444" i="1"/>
  <c r="F445" i="1"/>
  <c r="F446" i="1"/>
  <c r="F447" i="1"/>
  <c r="F448" i="1"/>
  <c r="F449" i="1"/>
  <c r="F450" i="1"/>
  <c r="F451" i="1"/>
  <c r="F452" i="1"/>
  <c r="F453" i="1"/>
  <c r="F456" i="1"/>
  <c r="F436" i="1"/>
  <c r="F437" i="1"/>
  <c r="F412" i="1"/>
  <c r="F414" i="1"/>
  <c r="F415" i="1"/>
  <c r="F416" i="1"/>
  <c r="F417" i="1"/>
  <c r="F418" i="1"/>
  <c r="F419" i="1"/>
  <c r="F420" i="1"/>
  <c r="F421" i="1"/>
  <c r="F422" i="1"/>
  <c r="F423" i="1"/>
  <c r="F425" i="1"/>
  <c r="F427" i="1"/>
  <c r="F428" i="1"/>
  <c r="F430" i="1"/>
  <c r="F432" i="1"/>
  <c r="F396" i="1"/>
  <c r="F397" i="1"/>
  <c r="F398" i="1"/>
  <c r="F399" i="1"/>
  <c r="F400" i="1"/>
  <c r="F401" i="1"/>
  <c r="F402" i="1"/>
  <c r="F403" i="1"/>
  <c r="F404" i="1"/>
  <c r="F405" i="1"/>
  <c r="F406" i="1"/>
  <c r="F407" i="1"/>
  <c r="F408" i="1"/>
  <c r="F409" i="1"/>
  <c r="F393" i="1"/>
  <c r="F394" i="1"/>
  <c r="F395" i="1"/>
  <c r="F366" i="1"/>
  <c r="F367" i="1"/>
  <c r="F368" i="1"/>
  <c r="F369" i="1"/>
  <c r="F370" i="1"/>
  <c r="F371" i="1"/>
  <c r="F372" i="1"/>
  <c r="F373" i="1"/>
  <c r="F374" i="1"/>
  <c r="F375" i="1"/>
  <c r="F376" i="1"/>
  <c r="F377" i="1"/>
  <c r="F378" i="1"/>
  <c r="F379" i="1"/>
  <c r="F380" i="1"/>
  <c r="F382" i="1"/>
  <c r="F383" i="1"/>
  <c r="F384" i="1"/>
  <c r="F385" i="1"/>
  <c r="F386" i="1"/>
  <c r="F387" i="1"/>
  <c r="F388" i="1"/>
  <c r="F389" i="1"/>
  <c r="F390" i="1"/>
  <c r="F391" i="1"/>
  <c r="F362" i="1"/>
  <c r="F363" i="1"/>
  <c r="F364" i="1"/>
  <c r="F365" i="1"/>
  <c r="F347" i="1"/>
  <c r="F348" i="1"/>
  <c r="F349" i="1"/>
  <c r="F350" i="1"/>
  <c r="F351" i="1"/>
  <c r="F352" i="1"/>
  <c r="F353" i="1"/>
  <c r="F354" i="1"/>
  <c r="F355" i="1"/>
  <c r="F356" i="1"/>
  <c r="F357" i="1"/>
  <c r="F358" i="1"/>
  <c r="F359" i="1"/>
  <c r="F360" i="1"/>
  <c r="F344" i="1"/>
  <c r="F345" i="1"/>
  <c r="F346" i="1"/>
  <c r="F313" i="1"/>
  <c r="F314" i="1"/>
  <c r="F315" i="1"/>
  <c r="F316" i="1"/>
  <c r="F317" i="1"/>
  <c r="F318" i="1"/>
  <c r="F321" i="1"/>
  <c r="F322" i="1"/>
  <c r="F323" i="1"/>
  <c r="F324" i="1"/>
  <c r="F325" i="1"/>
  <c r="F326" i="1"/>
  <c r="F327" i="1"/>
  <c r="F328" i="1"/>
  <c r="F329" i="1"/>
  <c r="F330" i="1"/>
  <c r="F332" i="1"/>
  <c r="F333" i="1"/>
  <c r="F334" i="1"/>
  <c r="F335" i="1"/>
  <c r="F337" i="1"/>
  <c r="F338" i="1"/>
  <c r="F339" i="1"/>
  <c r="F340" i="1"/>
  <c r="F342" i="1"/>
  <c r="F302" i="1"/>
  <c r="F303" i="1"/>
  <c r="F304" i="1"/>
  <c r="F305" i="1"/>
  <c r="F306" i="1"/>
  <c r="F307" i="1"/>
  <c r="F308" i="1"/>
  <c r="F309" i="1"/>
  <c r="F310" i="1"/>
  <c r="F311" i="1"/>
  <c r="F265" i="1"/>
  <c r="F266" i="1"/>
  <c r="F267" i="1"/>
  <c r="F268" i="1"/>
  <c r="F269" i="1"/>
  <c r="F270" i="1"/>
  <c r="F271" i="1"/>
  <c r="F272" i="1"/>
  <c r="F273" i="1"/>
  <c r="F274" i="1"/>
  <c r="F275" i="1"/>
  <c r="F276" i="1"/>
  <c r="F277" i="1"/>
  <c r="F278" i="1"/>
  <c r="F279" i="1"/>
  <c r="F280" i="1"/>
  <c r="F281" i="1"/>
  <c r="F282" i="1"/>
  <c r="F283" i="1"/>
  <c r="F284" i="1"/>
  <c r="F285" i="1"/>
  <c r="F286" i="1"/>
  <c r="F287" i="1"/>
  <c r="F288" i="1"/>
  <c r="F289" i="1"/>
  <c r="F290" i="1"/>
  <c r="F291" i="1"/>
  <c r="F292" i="1"/>
  <c r="F293" i="1"/>
  <c r="F294" i="1"/>
  <c r="F295" i="1"/>
  <c r="F296" i="1"/>
  <c r="F297" i="1"/>
  <c r="F298" i="1"/>
  <c r="F299" i="1"/>
  <c r="F300" i="1"/>
  <c r="F263" i="1"/>
  <c r="F264" i="1"/>
  <c r="F200" i="1"/>
  <c r="F202" i="1"/>
  <c r="F203" i="1"/>
  <c r="F204" i="1"/>
  <c r="F205" i="1"/>
  <c r="F206" i="1"/>
  <c r="F207" i="1"/>
  <c r="F208" i="1"/>
  <c r="F209" i="1"/>
  <c r="F210" i="1"/>
  <c r="F211" i="1"/>
  <c r="F212" i="1"/>
  <c r="F213" i="1"/>
  <c r="F214" i="1"/>
  <c r="F215" i="1"/>
  <c r="F216" i="1"/>
  <c r="F217" i="1"/>
  <c r="F218" i="1"/>
  <c r="F219" i="1"/>
  <c r="F220" i="1"/>
  <c r="F221"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50" i="1"/>
  <c r="F251" i="1"/>
  <c r="F252" i="1"/>
  <c r="F253" i="1"/>
  <c r="F254" i="1"/>
  <c r="F256" i="1"/>
  <c r="F257" i="1"/>
  <c r="F258" i="1"/>
  <c r="F259" i="1"/>
  <c r="F260" i="1"/>
  <c r="F261" i="1"/>
  <c r="F199" i="1"/>
  <c r="F183" i="1"/>
  <c r="F184" i="1"/>
  <c r="F185" i="1"/>
  <c r="F186" i="1"/>
  <c r="F187" i="1"/>
  <c r="F188" i="1"/>
  <c r="F189" i="1"/>
  <c r="F190" i="1"/>
  <c r="F191" i="1"/>
  <c r="F192" i="1"/>
  <c r="F193" i="1"/>
  <c r="F194" i="1"/>
  <c r="F195" i="1"/>
  <c r="F196" i="1"/>
  <c r="F197" i="1"/>
  <c r="F179" i="1"/>
  <c r="F180" i="1"/>
  <c r="F181" i="1"/>
  <c r="F182" i="1"/>
  <c r="F137" i="1"/>
  <c r="F138" i="1"/>
  <c r="F139" i="1"/>
  <c r="F140" i="1"/>
  <c r="F141" i="1"/>
  <c r="F142" i="1"/>
  <c r="F143" i="1"/>
  <c r="F144" i="1"/>
  <c r="F145" i="1"/>
  <c r="F147" i="1"/>
  <c r="F149" i="1"/>
  <c r="F151" i="1"/>
  <c r="F152" i="1"/>
  <c r="F153" i="1"/>
  <c r="F156" i="1"/>
  <c r="F157" i="1"/>
  <c r="F158" i="1"/>
  <c r="F134" i="1"/>
  <c r="F135" i="1"/>
  <c r="F125" i="1"/>
  <c r="F128" i="1"/>
  <c r="F129" i="1"/>
  <c r="F130" i="1"/>
  <c r="F132" i="1"/>
  <c r="F99" i="1"/>
  <c r="F100" i="1"/>
  <c r="F101" i="1"/>
  <c r="F102" i="1"/>
  <c r="F103" i="1"/>
  <c r="F104" i="1"/>
  <c r="F105" i="1"/>
  <c r="F106" i="1"/>
  <c r="F107" i="1"/>
  <c r="F108" i="1"/>
  <c r="F109" i="1"/>
  <c r="F110" i="1"/>
  <c r="F111" i="1"/>
  <c r="F113" i="1"/>
  <c r="F114" i="1"/>
  <c r="F115" i="1"/>
  <c r="F116" i="1"/>
  <c r="F117" i="1"/>
  <c r="F118" i="1"/>
  <c r="F119" i="1"/>
  <c r="F120" i="1"/>
  <c r="F92" i="1"/>
  <c r="F93" i="1"/>
  <c r="F94" i="1"/>
  <c r="F95" i="1"/>
  <c r="F97" i="1"/>
  <c r="F98" i="1"/>
  <c r="F84" i="1"/>
  <c r="F86" i="1"/>
  <c r="F87" i="1"/>
  <c r="F88" i="1"/>
  <c r="F89" i="1"/>
  <c r="F90" i="1"/>
  <c r="F69" i="1"/>
  <c r="F70" i="1"/>
  <c r="F71" i="1"/>
  <c r="F72" i="1"/>
  <c r="F73" i="1"/>
  <c r="F74" i="1"/>
  <c r="F75" i="1"/>
  <c r="F76" i="1"/>
  <c r="F77" i="1"/>
  <c r="F78" i="1"/>
  <c r="F79" i="1"/>
  <c r="F80" i="1"/>
  <c r="F82" i="1"/>
  <c r="F63" i="1"/>
  <c r="F64" i="1"/>
  <c r="F65" i="1"/>
  <c r="F66" i="1"/>
  <c r="F67" i="1"/>
  <c r="F68" i="1"/>
  <c r="F34" i="1"/>
  <c r="F35" i="1"/>
  <c r="F36" i="1"/>
  <c r="F37" i="1"/>
  <c r="F38" i="1"/>
  <c r="F39" i="1"/>
  <c r="F40" i="1"/>
  <c r="F41" i="1"/>
  <c r="F42" i="1"/>
  <c r="F43" i="1"/>
  <c r="F44" i="1"/>
  <c r="F45" i="1"/>
  <c r="F47" i="1"/>
  <c r="F48" i="1"/>
  <c r="F49" i="1"/>
  <c r="F50" i="1"/>
  <c r="F51" i="1"/>
  <c r="F52" i="1"/>
  <c r="F53" i="1"/>
  <c r="F54" i="1"/>
  <c r="F55" i="1"/>
  <c r="F56" i="1"/>
  <c r="F57" i="1"/>
  <c r="F58" i="1"/>
  <c r="F59" i="1"/>
  <c r="F60" i="1"/>
  <c r="F61" i="1"/>
  <c r="F31" i="1"/>
  <c r="F33" i="1"/>
  <c r="G65" i="1"/>
  <c r="G134" i="1"/>
  <c r="G135" i="1"/>
  <c r="G125" i="1"/>
  <c r="G128" i="1"/>
  <c r="G129" i="1"/>
  <c r="G130" i="1"/>
  <c r="G132" i="1"/>
  <c r="G99" i="1"/>
  <c r="G100" i="1"/>
  <c r="G101" i="1"/>
  <c r="G102" i="1"/>
  <c r="G103" i="1"/>
  <c r="G104" i="1"/>
  <c r="G105" i="1"/>
  <c r="G106" i="1"/>
  <c r="G107" i="1"/>
  <c r="G108" i="1"/>
  <c r="G109" i="1"/>
  <c r="G110" i="1"/>
  <c r="G111" i="1"/>
  <c r="G113" i="1"/>
  <c r="G114" i="1"/>
  <c r="G115" i="1"/>
  <c r="G116" i="1"/>
  <c r="G117" i="1"/>
  <c r="G118" i="1"/>
  <c r="G119" i="1"/>
  <c r="G120" i="1"/>
  <c r="G97" i="1"/>
  <c r="G98" i="1"/>
  <c r="G92" i="1"/>
  <c r="G93" i="1"/>
  <c r="G94" i="1"/>
  <c r="G95" i="1"/>
  <c r="G86" i="1"/>
  <c r="G87" i="1"/>
  <c r="G88" i="1"/>
  <c r="G89" i="1"/>
  <c r="G90" i="1"/>
  <c r="G84" i="1"/>
  <c r="G68" i="1"/>
  <c r="G69" i="1"/>
  <c r="G70" i="1"/>
  <c r="G71" i="1"/>
  <c r="G72" i="1"/>
  <c r="G73" i="1"/>
  <c r="G74" i="1"/>
  <c r="G75" i="1"/>
  <c r="G76" i="1"/>
  <c r="G77" i="1"/>
  <c r="G78" i="1"/>
  <c r="G79" i="1"/>
  <c r="G80" i="1"/>
  <c r="G82" i="1"/>
  <c r="G63" i="1"/>
  <c r="G64" i="1"/>
  <c r="G66" i="1"/>
  <c r="G67" i="1"/>
  <c r="G33" i="1"/>
  <c r="G34" i="1"/>
  <c r="G35" i="1"/>
  <c r="G36" i="1"/>
  <c r="G37" i="1"/>
  <c r="G38" i="1"/>
  <c r="G39" i="1"/>
  <c r="G40" i="1"/>
  <c r="G41" i="1"/>
  <c r="G42" i="1"/>
  <c r="G43" i="1"/>
  <c r="G44" i="1"/>
  <c r="G45" i="1"/>
  <c r="G47" i="1"/>
  <c r="G48" i="1"/>
  <c r="G49" i="1"/>
  <c r="G50" i="1"/>
  <c r="G51" i="1"/>
  <c r="G52" i="1"/>
  <c r="G53" i="1"/>
  <c r="G54" i="1"/>
  <c r="G55" i="1"/>
  <c r="G56" i="1"/>
  <c r="G57" i="1"/>
  <c r="G58" i="1"/>
  <c r="G59" i="1"/>
  <c r="G60" i="1"/>
  <c r="G61" i="1"/>
  <c r="G31" i="1"/>
  <c r="E30" i="1"/>
  <c r="F30" i="1"/>
  <c r="G30" i="1"/>
  <c r="H546" i="1" l="1"/>
  <c r="G546" i="1"/>
  <c r="A548" i="1"/>
  <c r="G538" i="1"/>
  <c r="H538" i="1"/>
  <c r="H517" i="1" l="1"/>
  <c r="H518" i="1"/>
  <c r="H519" i="1"/>
  <c r="G517" i="1"/>
  <c r="G518" i="1"/>
  <c r="G519" i="1"/>
  <c r="G508" i="1"/>
  <c r="H508" i="1"/>
  <c r="H504" i="1"/>
  <c r="G504" i="1"/>
  <c r="G491" i="1"/>
  <c r="H491" i="1"/>
  <c r="G449" i="1" l="1"/>
  <c r="H449" i="1"/>
  <c r="G447" i="1"/>
  <c r="H447" i="1"/>
  <c r="G423" i="1"/>
  <c r="H423" i="1"/>
  <c r="G421" i="1"/>
  <c r="H421" i="1"/>
  <c r="G444" i="1" l="1"/>
  <c r="H444" i="1"/>
  <c r="G419" i="1"/>
  <c r="H419" i="1"/>
  <c r="G418" i="1"/>
  <c r="H418" i="1"/>
  <c r="G417" i="1"/>
  <c r="H417" i="1"/>
  <c r="G416" i="1"/>
  <c r="H416" i="1"/>
  <c r="G415" i="1"/>
  <c r="H415" i="1"/>
  <c r="G469" i="1"/>
  <c r="H469" i="1"/>
  <c r="G414" i="1"/>
  <c r="H414" i="1"/>
  <c r="G465" i="1"/>
  <c r="H465" i="1"/>
  <c r="G464" i="1"/>
  <c r="H464" i="1"/>
  <c r="G442" i="1"/>
  <c r="H442" i="1"/>
  <c r="G441" i="1"/>
  <c r="H441" i="1"/>
  <c r="H412" i="1"/>
  <c r="G412" i="1"/>
  <c r="H458" i="1"/>
  <c r="G458" i="1"/>
  <c r="G389" i="1"/>
  <c r="H389" i="1"/>
  <c r="G349" i="1"/>
  <c r="H349" i="1"/>
  <c r="G346" i="1"/>
  <c r="H346" i="1"/>
  <c r="G330" i="1"/>
  <c r="H330" i="1"/>
  <c r="G323" i="1"/>
  <c r="H323" i="1"/>
  <c r="G297" i="1"/>
  <c r="H297" i="1"/>
  <c r="G292" i="1"/>
  <c r="H292" i="1"/>
  <c r="G300" i="1"/>
  <c r="H300" i="1"/>
  <c r="H298" i="1"/>
  <c r="G298" i="1"/>
  <c r="G291" i="1"/>
  <c r="H291" i="1"/>
  <c r="G283" i="1" l="1"/>
  <c r="H283" i="1"/>
  <c r="G281" i="1"/>
  <c r="H281" i="1"/>
  <c r="G280" i="1"/>
  <c r="H280" i="1"/>
  <c r="G277" i="1"/>
  <c r="H277" i="1"/>
  <c r="G274" i="1"/>
  <c r="H274" i="1"/>
  <c r="G273" i="1"/>
  <c r="H273" i="1"/>
  <c r="G268" i="1"/>
  <c r="H268" i="1"/>
  <c r="G267" i="1"/>
  <c r="H267" i="1"/>
  <c r="H263" i="1"/>
  <c r="H264" i="1"/>
  <c r="H265" i="1"/>
  <c r="H266" i="1"/>
  <c r="G263" i="1"/>
  <c r="G264" i="1"/>
  <c r="G265" i="1"/>
  <c r="G266" i="1"/>
  <c r="G157" i="1"/>
  <c r="H157" i="1"/>
  <c r="G156" i="1"/>
  <c r="H156" i="1"/>
  <c r="H117" i="1" l="1"/>
  <c r="H107" i="1"/>
  <c r="H115" i="1"/>
  <c r="H106" i="1"/>
  <c r="H108" i="1"/>
  <c r="H109" i="1"/>
  <c r="H110" i="1"/>
  <c r="H111" i="1"/>
  <c r="H113" i="1"/>
  <c r="H114" i="1"/>
  <c r="H116" i="1"/>
  <c r="H118" i="1"/>
  <c r="H105" i="1"/>
  <c r="H103" i="1"/>
  <c r="H92" i="1"/>
  <c r="H78" i="1"/>
  <c r="H49" i="1"/>
  <c r="H48" i="1"/>
  <c r="H47" i="1"/>
  <c r="H44" i="1"/>
  <c r="G358" i="1" l="1"/>
  <c r="H358" i="1"/>
  <c r="G350" i="1"/>
  <c r="H350" i="1"/>
  <c r="G497" i="1"/>
  <c r="H497" i="1"/>
  <c r="G137" i="1"/>
  <c r="H137" i="1"/>
  <c r="H548" i="1"/>
  <c r="G548" i="1"/>
  <c r="A549" i="1"/>
  <c r="A550" i="1" s="1"/>
  <c r="H30" i="1" l="1"/>
  <c r="A32" i="1"/>
  <c r="A34" i="1" s="1"/>
  <c r="A35" i="1" s="1"/>
  <c r="A36" i="1" s="1"/>
  <c r="A37" i="1" s="1"/>
  <c r="A38" i="1" s="1"/>
  <c r="A39" i="1" s="1"/>
  <c r="H31" i="1"/>
  <c r="H33" i="1"/>
  <c r="H34" i="1"/>
  <c r="H35" i="1"/>
  <c r="H36" i="1"/>
  <c r="H37" i="1"/>
  <c r="H38" i="1"/>
  <c r="H39" i="1"/>
  <c r="H40" i="1"/>
  <c r="H41" i="1"/>
  <c r="H42" i="1"/>
  <c r="H43" i="1"/>
  <c r="H45" i="1"/>
  <c r="H50" i="1"/>
  <c r="H51" i="1"/>
  <c r="H52" i="1"/>
  <c r="H53" i="1"/>
  <c r="H54" i="1"/>
  <c r="H55" i="1"/>
  <c r="H56" i="1"/>
  <c r="H57" i="1"/>
  <c r="H58" i="1"/>
  <c r="H59" i="1"/>
  <c r="H60" i="1"/>
  <c r="H61" i="1"/>
  <c r="H63" i="1"/>
  <c r="H64" i="1"/>
  <c r="H65" i="1"/>
  <c r="H66" i="1"/>
  <c r="H67" i="1"/>
  <c r="H68" i="1"/>
  <c r="H69" i="1"/>
  <c r="H70" i="1"/>
  <c r="H71" i="1"/>
  <c r="H72" i="1"/>
  <c r="H73" i="1"/>
  <c r="H74" i="1"/>
  <c r="H75" i="1"/>
  <c r="H76" i="1"/>
  <c r="H77" i="1"/>
  <c r="H79" i="1"/>
  <c r="H80" i="1"/>
  <c r="H82" i="1"/>
  <c r="H84" i="1"/>
  <c r="H86" i="1"/>
  <c r="H87" i="1"/>
  <c r="H88" i="1"/>
  <c r="H89" i="1"/>
  <c r="H90" i="1"/>
  <c r="H93" i="1"/>
  <c r="H94" i="1"/>
  <c r="H95" i="1"/>
  <c r="H97" i="1"/>
  <c r="H98" i="1"/>
  <c r="H99" i="1"/>
  <c r="H100" i="1"/>
  <c r="H101" i="1"/>
  <c r="H102" i="1"/>
  <c r="H104" i="1"/>
  <c r="H119" i="1"/>
  <c r="H120" i="1"/>
  <c r="H125" i="1"/>
  <c r="H128" i="1"/>
  <c r="H129" i="1"/>
  <c r="H130" i="1"/>
  <c r="H132" i="1"/>
  <c r="H134" i="1"/>
  <c r="H135" i="1"/>
  <c r="G138" i="1"/>
  <c r="H138" i="1"/>
  <c r="G139" i="1"/>
  <c r="H139" i="1"/>
  <c r="G140" i="1"/>
  <c r="H140" i="1"/>
  <c r="G141" i="1"/>
  <c r="H141" i="1"/>
  <c r="G142" i="1"/>
  <c r="H142" i="1"/>
  <c r="G143" i="1"/>
  <c r="H143" i="1"/>
  <c r="G144" i="1"/>
  <c r="H144" i="1"/>
  <c r="G145" i="1"/>
  <c r="H145" i="1"/>
  <c r="G147" i="1"/>
  <c r="H147" i="1"/>
  <c r="G149" i="1"/>
  <c r="H149" i="1"/>
  <c r="G151" i="1"/>
  <c r="H151" i="1"/>
  <c r="G152" i="1"/>
  <c r="H152" i="1"/>
  <c r="G153" i="1"/>
  <c r="H153" i="1"/>
  <c r="G158" i="1"/>
  <c r="H158" i="1"/>
  <c r="G177" i="1"/>
  <c r="H177" i="1"/>
  <c r="G179" i="1"/>
  <c r="H179" i="1"/>
  <c r="G180" i="1"/>
  <c r="H180" i="1"/>
  <c r="G181" i="1"/>
  <c r="H181" i="1"/>
  <c r="G182" i="1"/>
  <c r="H182" i="1"/>
  <c r="G183" i="1"/>
  <c r="H183" i="1"/>
  <c r="G184" i="1"/>
  <c r="H184" i="1"/>
  <c r="G185" i="1"/>
  <c r="H185" i="1"/>
  <c r="G186" i="1"/>
  <c r="H186" i="1"/>
  <c r="G187" i="1"/>
  <c r="H187" i="1"/>
  <c r="G188" i="1"/>
  <c r="H188" i="1"/>
  <c r="G189" i="1"/>
  <c r="H189" i="1"/>
  <c r="G190" i="1"/>
  <c r="H190" i="1"/>
  <c r="G191" i="1"/>
  <c r="H191" i="1"/>
  <c r="G192" i="1"/>
  <c r="H192" i="1"/>
  <c r="G193" i="1"/>
  <c r="H193" i="1"/>
  <c r="G194" i="1"/>
  <c r="H194" i="1"/>
  <c r="G195" i="1"/>
  <c r="H195" i="1"/>
  <c r="G196" i="1"/>
  <c r="H196" i="1"/>
  <c r="G197" i="1"/>
  <c r="H197" i="1"/>
  <c r="G199" i="1"/>
  <c r="H199" i="1"/>
  <c r="G200" i="1"/>
  <c r="H200" i="1"/>
  <c r="G202" i="1"/>
  <c r="H202" i="1"/>
  <c r="G203" i="1"/>
  <c r="H203" i="1"/>
  <c r="G204" i="1"/>
  <c r="H204" i="1"/>
  <c r="G205" i="1"/>
  <c r="H205" i="1"/>
  <c r="G206" i="1"/>
  <c r="H206" i="1"/>
  <c r="G207" i="1"/>
  <c r="H207" i="1"/>
  <c r="G208" i="1"/>
  <c r="H208" i="1"/>
  <c r="G209" i="1"/>
  <c r="H209" i="1"/>
  <c r="G210" i="1"/>
  <c r="H210" i="1"/>
  <c r="G211" i="1"/>
  <c r="H211" i="1"/>
  <c r="G212" i="1"/>
  <c r="H212" i="1"/>
  <c r="G213" i="1"/>
  <c r="H213" i="1"/>
  <c r="G214" i="1"/>
  <c r="H214" i="1"/>
  <c r="G215" i="1"/>
  <c r="H215" i="1"/>
  <c r="G216" i="1"/>
  <c r="H216" i="1"/>
  <c r="G217" i="1"/>
  <c r="H217" i="1"/>
  <c r="G218" i="1"/>
  <c r="H218" i="1"/>
  <c r="G219" i="1"/>
  <c r="H219" i="1"/>
  <c r="G220" i="1"/>
  <c r="H220" i="1"/>
  <c r="G221" i="1"/>
  <c r="H221"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7" i="1"/>
  <c r="H237" i="1"/>
  <c r="G238" i="1"/>
  <c r="H238" i="1"/>
  <c r="G239" i="1"/>
  <c r="H239" i="1"/>
  <c r="G240" i="1"/>
  <c r="H240" i="1"/>
  <c r="G241" i="1"/>
  <c r="H241" i="1"/>
  <c r="G242" i="1"/>
  <c r="H242" i="1"/>
  <c r="G243" i="1"/>
  <c r="H243" i="1"/>
  <c r="G244" i="1"/>
  <c r="H244" i="1"/>
  <c r="G245" i="1"/>
  <c r="H245" i="1"/>
  <c r="G246" i="1"/>
  <c r="H246" i="1"/>
  <c r="G247" i="1"/>
  <c r="H247" i="1"/>
  <c r="G248" i="1"/>
  <c r="H248" i="1"/>
  <c r="G250" i="1"/>
  <c r="H250" i="1"/>
  <c r="G251" i="1"/>
  <c r="H251" i="1"/>
  <c r="G252" i="1"/>
  <c r="H252" i="1"/>
  <c r="G253" i="1"/>
  <c r="H253" i="1"/>
  <c r="G254" i="1"/>
  <c r="H254" i="1"/>
  <c r="G256" i="1"/>
  <c r="H256" i="1"/>
  <c r="G257" i="1"/>
  <c r="H257" i="1"/>
  <c r="G258" i="1"/>
  <c r="H258" i="1"/>
  <c r="G259" i="1"/>
  <c r="H259" i="1"/>
  <c r="G260" i="1"/>
  <c r="H260" i="1"/>
  <c r="G261" i="1"/>
  <c r="H261" i="1"/>
  <c r="G269" i="1"/>
  <c r="H269" i="1"/>
  <c r="G270" i="1"/>
  <c r="H270" i="1"/>
  <c r="G271" i="1"/>
  <c r="H271" i="1"/>
  <c r="G272" i="1"/>
  <c r="H272" i="1"/>
  <c r="G275" i="1"/>
  <c r="H275" i="1"/>
  <c r="G276" i="1"/>
  <c r="H276" i="1"/>
  <c r="G278" i="1"/>
  <c r="H278" i="1"/>
  <c r="G279" i="1"/>
  <c r="H279" i="1"/>
  <c r="G282" i="1"/>
  <c r="H282" i="1"/>
  <c r="G284" i="1"/>
  <c r="H284" i="1"/>
  <c r="G285" i="1"/>
  <c r="H285" i="1"/>
  <c r="G286" i="1"/>
  <c r="H286" i="1"/>
  <c r="G287" i="1"/>
  <c r="H287" i="1"/>
  <c r="G288" i="1"/>
  <c r="H288" i="1"/>
  <c r="G289" i="1"/>
  <c r="H289" i="1"/>
  <c r="G290" i="1"/>
  <c r="H290" i="1"/>
  <c r="G293" i="1"/>
  <c r="H293" i="1"/>
  <c r="G294" i="1"/>
  <c r="H294" i="1"/>
  <c r="G295" i="1"/>
  <c r="H295" i="1"/>
  <c r="G296" i="1"/>
  <c r="H296" i="1"/>
  <c r="G299" i="1"/>
  <c r="H299" i="1"/>
  <c r="G302" i="1"/>
  <c r="H302" i="1"/>
  <c r="G303" i="1"/>
  <c r="H303" i="1"/>
  <c r="G304" i="1"/>
  <c r="H304" i="1"/>
  <c r="G305" i="1"/>
  <c r="H305" i="1"/>
  <c r="G306" i="1"/>
  <c r="H306" i="1"/>
  <c r="G307" i="1"/>
  <c r="H307" i="1"/>
  <c r="G308" i="1"/>
  <c r="H308" i="1"/>
  <c r="G309" i="1"/>
  <c r="H309" i="1"/>
  <c r="G310" i="1"/>
  <c r="H310" i="1"/>
  <c r="G311" i="1"/>
  <c r="H311" i="1"/>
  <c r="G313" i="1"/>
  <c r="H313" i="1"/>
  <c r="G314" i="1"/>
  <c r="H314" i="1"/>
  <c r="G315" i="1"/>
  <c r="H315" i="1"/>
  <c r="G316" i="1"/>
  <c r="H316" i="1"/>
  <c r="G317" i="1"/>
  <c r="H317" i="1"/>
  <c r="G318" i="1"/>
  <c r="H318" i="1"/>
  <c r="G321" i="1"/>
  <c r="H321" i="1"/>
  <c r="G322" i="1"/>
  <c r="H322" i="1"/>
  <c r="G324" i="1"/>
  <c r="H324" i="1"/>
  <c r="G325" i="1"/>
  <c r="H325" i="1"/>
  <c r="G326" i="1"/>
  <c r="H326" i="1"/>
  <c r="G327" i="1"/>
  <c r="H327" i="1"/>
  <c r="G328" i="1"/>
  <c r="H328" i="1"/>
  <c r="G329" i="1"/>
  <c r="H329" i="1"/>
  <c r="G332" i="1"/>
  <c r="H332" i="1"/>
  <c r="G333" i="1"/>
  <c r="H333" i="1"/>
  <c r="G334" i="1"/>
  <c r="H334" i="1"/>
  <c r="G335" i="1"/>
  <c r="H335" i="1"/>
  <c r="G337" i="1"/>
  <c r="H337" i="1"/>
  <c r="G338" i="1"/>
  <c r="H338" i="1"/>
  <c r="G339" i="1"/>
  <c r="H339" i="1"/>
  <c r="G340" i="1"/>
  <c r="H340" i="1"/>
  <c r="G342" i="1"/>
  <c r="H342" i="1"/>
  <c r="G344" i="1"/>
  <c r="H344" i="1"/>
  <c r="G345" i="1"/>
  <c r="H345" i="1"/>
  <c r="G347" i="1"/>
  <c r="H347" i="1"/>
  <c r="G348" i="1"/>
  <c r="H348" i="1"/>
  <c r="G351" i="1"/>
  <c r="H351" i="1"/>
  <c r="G352" i="1"/>
  <c r="H352" i="1"/>
  <c r="G353" i="1"/>
  <c r="H353" i="1"/>
  <c r="G354" i="1"/>
  <c r="H354" i="1"/>
  <c r="G355" i="1"/>
  <c r="H355" i="1"/>
  <c r="G356" i="1"/>
  <c r="H356" i="1"/>
  <c r="G357" i="1"/>
  <c r="H357" i="1"/>
  <c r="G359" i="1"/>
  <c r="H359" i="1"/>
  <c r="G360" i="1"/>
  <c r="H360" i="1"/>
  <c r="G362" i="1"/>
  <c r="H362" i="1"/>
  <c r="G363" i="1"/>
  <c r="H363" i="1"/>
  <c r="G364" i="1"/>
  <c r="H364" i="1"/>
  <c r="G365" i="1"/>
  <c r="H365" i="1"/>
  <c r="G366" i="1"/>
  <c r="H366" i="1"/>
  <c r="G367" i="1"/>
  <c r="H367" i="1"/>
  <c r="G368" i="1"/>
  <c r="H368" i="1"/>
  <c r="G369" i="1"/>
  <c r="H369" i="1"/>
  <c r="G370" i="1"/>
  <c r="H370" i="1"/>
  <c r="G371" i="1"/>
  <c r="H371" i="1"/>
  <c r="G372" i="1"/>
  <c r="H372" i="1"/>
  <c r="G373" i="1"/>
  <c r="H373" i="1"/>
  <c r="G374" i="1"/>
  <c r="H374" i="1"/>
  <c r="G375" i="1"/>
  <c r="H375" i="1"/>
  <c r="G376" i="1"/>
  <c r="H376" i="1"/>
  <c r="G377" i="1"/>
  <c r="H377" i="1"/>
  <c r="G378" i="1"/>
  <c r="H378" i="1"/>
  <c r="G379" i="1"/>
  <c r="H379" i="1"/>
  <c r="G380" i="1"/>
  <c r="H380" i="1"/>
  <c r="G382" i="1"/>
  <c r="H382" i="1"/>
  <c r="G383" i="1"/>
  <c r="H383" i="1"/>
  <c r="G384" i="1"/>
  <c r="H384" i="1"/>
  <c r="G385" i="1"/>
  <c r="H385" i="1"/>
  <c r="G386" i="1"/>
  <c r="H386" i="1"/>
  <c r="G387" i="1"/>
  <c r="H387" i="1"/>
  <c r="G388" i="1"/>
  <c r="H388" i="1"/>
  <c r="G390" i="1"/>
  <c r="H390" i="1"/>
  <c r="G391" i="1"/>
  <c r="H391" i="1"/>
  <c r="G393" i="1"/>
  <c r="H393" i="1"/>
  <c r="G394" i="1"/>
  <c r="H394" i="1"/>
  <c r="G395" i="1"/>
  <c r="H395" i="1"/>
  <c r="G396" i="1"/>
  <c r="H396" i="1"/>
  <c r="G397" i="1"/>
  <c r="H397" i="1"/>
  <c r="G398" i="1"/>
  <c r="H398" i="1"/>
  <c r="G399" i="1"/>
  <c r="H399" i="1"/>
  <c r="G400" i="1"/>
  <c r="H400" i="1"/>
  <c r="G401" i="1"/>
  <c r="H401" i="1"/>
  <c r="G402" i="1"/>
  <c r="H402" i="1"/>
  <c r="G403" i="1"/>
  <c r="H403" i="1"/>
  <c r="G404" i="1"/>
  <c r="H404" i="1"/>
  <c r="G405" i="1"/>
  <c r="H405" i="1"/>
  <c r="G406" i="1"/>
  <c r="H406" i="1"/>
  <c r="G407" i="1"/>
  <c r="H407" i="1"/>
  <c r="G408" i="1"/>
  <c r="H408" i="1"/>
  <c r="G409" i="1"/>
  <c r="H409" i="1"/>
  <c r="G420" i="1"/>
  <c r="H420" i="1"/>
  <c r="G422" i="1"/>
  <c r="H422" i="1"/>
  <c r="G425" i="1"/>
  <c r="H425" i="1"/>
  <c r="G427" i="1"/>
  <c r="H427" i="1"/>
  <c r="G428" i="1"/>
  <c r="H428" i="1"/>
  <c r="G430" i="1"/>
  <c r="H430" i="1"/>
  <c r="G432" i="1"/>
  <c r="H432" i="1"/>
  <c r="G436" i="1"/>
  <c r="H436" i="1"/>
  <c r="G437" i="1"/>
  <c r="H437" i="1"/>
  <c r="G438" i="1"/>
  <c r="H438" i="1"/>
  <c r="G439" i="1"/>
  <c r="H439" i="1"/>
  <c r="G440" i="1"/>
  <c r="H440" i="1"/>
  <c r="G443" i="1"/>
  <c r="H443" i="1"/>
  <c r="G445" i="1"/>
  <c r="H445" i="1"/>
  <c r="G446" i="1"/>
  <c r="H446" i="1"/>
  <c r="G448" i="1"/>
  <c r="H448" i="1"/>
  <c r="G450" i="1"/>
  <c r="H450" i="1"/>
  <c r="G451" i="1"/>
  <c r="H451" i="1"/>
  <c r="G452" i="1"/>
  <c r="H452" i="1"/>
  <c r="G453" i="1"/>
  <c r="H453" i="1"/>
  <c r="G456" i="1"/>
  <c r="H456" i="1"/>
  <c r="G459" i="1"/>
  <c r="H459" i="1"/>
  <c r="G460" i="1"/>
  <c r="H460" i="1"/>
  <c r="G461" i="1"/>
  <c r="H461" i="1"/>
  <c r="G462" i="1"/>
  <c r="H462" i="1"/>
  <c r="G463" i="1"/>
  <c r="H463" i="1"/>
  <c r="G467" i="1"/>
  <c r="H467" i="1"/>
  <c r="G468" i="1"/>
  <c r="H468" i="1"/>
  <c r="G470" i="1"/>
  <c r="H470" i="1"/>
  <c r="G471" i="1"/>
  <c r="H471" i="1"/>
  <c r="G473" i="1"/>
  <c r="H473" i="1"/>
  <c r="G474" i="1"/>
  <c r="H474" i="1"/>
  <c r="G475" i="1"/>
  <c r="H475" i="1"/>
  <c r="G476" i="1"/>
  <c r="H476" i="1"/>
  <c r="G477" i="1"/>
  <c r="H477" i="1"/>
  <c r="G480" i="1"/>
  <c r="H480" i="1"/>
  <c r="G481" i="1"/>
  <c r="H481" i="1"/>
  <c r="G482" i="1"/>
  <c r="H482" i="1"/>
  <c r="G484" i="1"/>
  <c r="H484" i="1"/>
  <c r="G485" i="1"/>
  <c r="H485" i="1"/>
  <c r="G486" i="1"/>
  <c r="H486" i="1"/>
  <c r="G487" i="1"/>
  <c r="H487" i="1"/>
  <c r="G488" i="1"/>
  <c r="H488" i="1"/>
  <c r="G489" i="1"/>
  <c r="H489" i="1"/>
  <c r="G490" i="1"/>
  <c r="H490" i="1"/>
  <c r="G492" i="1"/>
  <c r="H492" i="1"/>
  <c r="G493" i="1"/>
  <c r="H493" i="1"/>
  <c r="G494" i="1"/>
  <c r="H494" i="1"/>
  <c r="G495" i="1"/>
  <c r="H495" i="1"/>
  <c r="G496" i="1"/>
  <c r="H496" i="1"/>
  <c r="G498" i="1"/>
  <c r="H498" i="1"/>
  <c r="G499" i="1"/>
  <c r="H499" i="1"/>
  <c r="G500" i="1"/>
  <c r="H500" i="1"/>
  <c r="G505" i="1"/>
  <c r="H505" i="1"/>
  <c r="G506" i="1"/>
  <c r="H506" i="1"/>
  <c r="G507" i="1"/>
  <c r="H507" i="1"/>
  <c r="G511" i="1"/>
  <c r="H511" i="1"/>
  <c r="G512" i="1"/>
  <c r="H512" i="1"/>
  <c r="G513" i="1"/>
  <c r="H513" i="1"/>
  <c r="G514" i="1"/>
  <c r="H514" i="1"/>
  <c r="G515" i="1"/>
  <c r="H515" i="1"/>
  <c r="G516" i="1"/>
  <c r="H516" i="1"/>
  <c r="G520" i="1"/>
  <c r="H520" i="1"/>
  <c r="G521" i="1"/>
  <c r="H521" i="1"/>
  <c r="G522" i="1"/>
  <c r="H522" i="1"/>
  <c r="G523" i="1"/>
  <c r="H523" i="1"/>
  <c r="G524" i="1"/>
  <c r="H524" i="1"/>
  <c r="G525" i="1"/>
  <c r="H525" i="1"/>
  <c r="G526" i="1"/>
  <c r="H526" i="1"/>
  <c r="G527" i="1"/>
  <c r="H527" i="1"/>
  <c r="G528" i="1"/>
  <c r="H528" i="1"/>
  <c r="G529" i="1"/>
  <c r="H529" i="1"/>
  <c r="G530" i="1"/>
  <c r="H530" i="1"/>
  <c r="G531" i="1"/>
  <c r="H531" i="1"/>
  <c r="G532" i="1"/>
  <c r="H532" i="1"/>
  <c r="G533" i="1"/>
  <c r="H533" i="1"/>
  <c r="G534" i="1"/>
  <c r="H534" i="1"/>
  <c r="G535" i="1"/>
  <c r="H535" i="1"/>
  <c r="G536" i="1"/>
  <c r="H536" i="1"/>
  <c r="G537" i="1"/>
  <c r="H537" i="1"/>
  <c r="G539" i="1"/>
  <c r="H539" i="1"/>
  <c r="G540" i="1"/>
  <c r="H540" i="1"/>
  <c r="G541" i="1"/>
  <c r="H541" i="1"/>
  <c r="G542" i="1"/>
  <c r="H542" i="1"/>
  <c r="G547" i="1"/>
  <c r="H547" i="1"/>
  <c r="G549" i="1"/>
  <c r="H549" i="1"/>
  <c r="G550" i="1"/>
  <c r="H550" i="1"/>
  <c r="A554" i="1"/>
  <c r="A556" i="1" s="1"/>
  <c r="A557" i="1" s="1"/>
  <c r="A558" i="1" s="1"/>
  <c r="A40" i="1" l="1"/>
  <c r="A41" i="1" s="1"/>
  <c r="A42" i="1" s="1"/>
  <c r="A44" i="1" s="1"/>
  <c r="K25" i="1"/>
  <c r="E25" i="1" s="1"/>
  <c r="A46" i="1" l="1"/>
  <c r="A48" i="1" s="1"/>
  <c r="A49" i="1" s="1"/>
  <c r="A50" i="1" s="1"/>
  <c r="A51" i="1" s="1"/>
  <c r="A52" i="1" s="1"/>
  <c r="A53" i="1" s="1"/>
  <c r="A54" i="1" s="1"/>
  <c r="A55" i="1" s="1"/>
  <c r="A56" i="1" s="1"/>
  <c r="A57" i="1" s="1"/>
  <c r="A58" i="1" s="1"/>
  <c r="A59" i="1" s="1"/>
  <c r="A60" i="1" s="1"/>
  <c r="A61" i="1" s="1"/>
  <c r="A63" i="1" s="1"/>
  <c r="A64" i="1" s="1"/>
  <c r="A65" i="1" s="1"/>
  <c r="A66" i="1" s="1"/>
  <c r="A68" i="1" s="1"/>
  <c r="A559" i="1"/>
  <c r="G25" i="1"/>
  <c r="I25" i="1"/>
  <c r="A69" i="1" l="1"/>
  <c r="A70" i="1" s="1"/>
  <c r="A71" i="1" s="1"/>
  <c r="A560" i="1"/>
  <c r="A72" i="1" l="1"/>
  <c r="A73" i="1" s="1"/>
  <c r="A75" i="1" l="1"/>
  <c r="A76" i="1" s="1"/>
  <c r="A77" i="1" s="1"/>
  <c r="A78" i="1" s="1"/>
  <c r="A79" i="1" s="1"/>
  <c r="A80" i="1" s="1"/>
  <c r="A81" i="1" l="1"/>
  <c r="A82" i="1" s="1"/>
  <c r="A562" i="1" l="1"/>
  <c r="A563" i="1" s="1"/>
  <c r="A564" i="1" s="1"/>
  <c r="A84" i="1"/>
  <c r="A85" i="1" s="1"/>
  <c r="A86" i="1" s="1"/>
  <c r="A87" i="1" s="1"/>
  <c r="A88" i="1" s="1"/>
  <c r="A89" i="1" s="1"/>
  <c r="A92" i="1" s="1"/>
  <c r="A94" i="1" s="1"/>
  <c r="A95" i="1" s="1"/>
  <c r="A97" i="1" s="1"/>
  <c r="A98" i="1" s="1"/>
  <c r="A99" i="1" s="1"/>
  <c r="A565" i="1" l="1"/>
  <c r="A566" i="1" s="1"/>
  <c r="A567" i="1" s="1"/>
  <c r="A100" i="1"/>
  <c r="A101" i="1" s="1"/>
  <c r="A570" i="1" l="1"/>
  <c r="A571" i="1" l="1"/>
  <c r="A572" i="1" s="1"/>
  <c r="A102" i="1"/>
  <c r="A103" i="1" s="1"/>
  <c r="A104" i="1" s="1"/>
  <c r="A105" i="1" l="1"/>
  <c r="A106" i="1" s="1"/>
  <c r="A107" i="1" s="1"/>
  <c r="A108" i="1" s="1"/>
  <c r="A109" i="1" s="1"/>
  <c r="A110" i="1" s="1"/>
  <c r="A112" i="1" l="1"/>
  <c r="A113" i="1" s="1"/>
  <c r="A114" i="1" s="1"/>
  <c r="A115" i="1" s="1"/>
  <c r="A116" i="1" s="1"/>
  <c r="A117" i="1" s="1"/>
  <c r="A118" i="1" s="1"/>
  <c r="A119" i="1" s="1"/>
  <c r="A120" i="1" s="1"/>
  <c r="A123" i="1" s="1"/>
  <c r="A125" i="1" s="1"/>
  <c r="A127" i="1" l="1"/>
  <c r="A128" i="1" s="1"/>
  <c r="A129" i="1" s="1"/>
  <c r="A130" i="1" s="1"/>
  <c r="A132" i="1" s="1"/>
  <c r="A133" i="1" s="1"/>
  <c r="A137" i="1" l="1"/>
  <c r="A139" i="1" s="1"/>
  <c r="A140" i="1" s="1"/>
  <c r="A141" i="1" s="1"/>
  <c r="A142" i="1" s="1"/>
  <c r="A143" i="1" s="1"/>
  <c r="A144" i="1" s="1"/>
  <c r="A145" i="1" s="1"/>
  <c r="A147" i="1" s="1"/>
  <c r="A148" i="1" s="1"/>
  <c r="A149" i="1" s="1"/>
  <c r="A150" i="1" l="1"/>
  <c r="A151" i="1" s="1"/>
  <c r="A152" i="1" l="1"/>
  <c r="A154" i="1" l="1"/>
  <c r="A155" i="1" l="1"/>
  <c r="A156" i="1" s="1"/>
  <c r="A158" i="1" s="1"/>
  <c r="A159" i="1" l="1"/>
  <c r="A160" i="1" s="1"/>
  <c r="A161" i="1" s="1"/>
  <c r="A162" i="1" s="1"/>
  <c r="A163" i="1" s="1"/>
  <c r="A164" i="1" s="1"/>
  <c r="A165" i="1" s="1"/>
  <c r="A166" i="1" l="1"/>
  <c r="A167" i="1" s="1"/>
  <c r="A169" i="1" s="1"/>
  <c r="A171" i="1" s="1"/>
  <c r="A172" i="1" l="1"/>
  <c r="A173" i="1" s="1"/>
  <c r="A174" i="1" s="1"/>
  <c r="A177" i="1" s="1"/>
  <c r="A179" i="1" l="1"/>
  <c r="A180" i="1" s="1"/>
  <c r="A181" i="1" s="1"/>
  <c r="A183" i="1" s="1"/>
  <c r="A184" i="1" s="1"/>
  <c r="A185" i="1" s="1"/>
  <c r="A187" i="1" s="1"/>
  <c r="A188" i="1" s="1"/>
  <c r="A189" i="1" s="1"/>
  <c r="A190" i="1" s="1"/>
  <c r="A192" i="1" s="1"/>
  <c r="A193" i="1" s="1"/>
  <c r="A194" i="1" s="1"/>
  <c r="A195" i="1" s="1"/>
  <c r="A196" i="1" s="1"/>
  <c r="A197" i="1" s="1"/>
  <c r="A199" i="1" s="1"/>
  <c r="A200" i="1" s="1"/>
  <c r="A202" i="1" s="1"/>
  <c r="A203" i="1" s="1"/>
  <c r="A204" i="1" s="1"/>
  <c r="A205" i="1" s="1"/>
  <c r="A206" i="1" s="1"/>
  <c r="A207" i="1" s="1"/>
  <c r="A208" i="1" s="1"/>
  <c r="A209" i="1" s="1"/>
  <c r="A211" i="1" s="1"/>
  <c r="A213" i="1" s="1"/>
  <c r="A214" i="1" s="1"/>
  <c r="A216" i="1" s="1"/>
  <c r="A218" i="1" s="1"/>
  <c r="A219" i="1" s="1"/>
  <c r="A220" i="1" s="1"/>
  <c r="A221" i="1" s="1"/>
  <c r="A222" i="1" s="1"/>
  <c r="A223" i="1" s="1"/>
  <c r="A224" i="1" s="1"/>
  <c r="A225" i="1" s="1"/>
  <c r="A226" i="1" s="1"/>
  <c r="A227" i="1" s="1"/>
  <c r="A229" i="1" l="1"/>
  <c r="A231" i="1" s="1"/>
  <c r="A232" i="1" s="1"/>
  <c r="A234" i="1" s="1"/>
  <c r="A236" i="1" s="1"/>
  <c r="A237" i="1" s="1"/>
  <c r="A238" i="1" s="1"/>
  <c r="A239" i="1" s="1"/>
  <c r="A240" i="1" s="1"/>
  <c r="A241" i="1" s="1"/>
  <c r="A242" i="1" s="1"/>
  <c r="A243" i="1" s="1"/>
  <c r="A245" i="1" s="1"/>
  <c r="A246" i="1" s="1"/>
  <c r="A248" i="1" s="1"/>
  <c r="A249" i="1" s="1"/>
  <c r="A250" i="1" s="1"/>
  <c r="A251" i="1" s="1"/>
  <c r="A252" i="1" s="1"/>
  <c r="A254" i="1" s="1"/>
  <c r="A256" i="1" s="1"/>
  <c r="A257" i="1" s="1"/>
  <c r="A258" i="1" s="1"/>
  <c r="A260" i="1" s="1"/>
  <c r="A261" i="1" s="1"/>
  <c r="A264" i="1" s="1"/>
  <c r="A265" i="1" s="1"/>
  <c r="A266" i="1" s="1"/>
  <c r="A267" i="1" s="1"/>
  <c r="A268" i="1" s="1"/>
  <c r="A269" i="1" s="1"/>
  <c r="A270" i="1" s="1"/>
  <c r="A271" i="1" s="1"/>
  <c r="A272" i="1" s="1"/>
  <c r="A273" i="1" s="1"/>
  <c r="A274" i="1" s="1"/>
  <c r="A276" i="1" s="1"/>
  <c r="A277" i="1" s="1"/>
  <c r="A278" i="1" s="1"/>
  <c r="A279" i="1" s="1"/>
  <c r="A280" i="1" s="1"/>
  <c r="A281" i="1" s="1"/>
  <c r="A282" i="1" s="1"/>
  <c r="A283" i="1" s="1"/>
  <c r="A284" i="1" s="1"/>
  <c r="A285" i="1" s="1"/>
  <c r="A286" i="1" l="1"/>
  <c r="A287" i="1" s="1"/>
  <c r="A289" i="1" s="1"/>
  <c r="A290" i="1" s="1"/>
  <c r="A291" i="1" s="1"/>
  <c r="A292" i="1" l="1"/>
  <c r="A293" i="1" l="1"/>
  <c r="A294" i="1" s="1"/>
  <c r="A295" i="1" s="1"/>
  <c r="A296" i="1" s="1"/>
  <c r="A297" i="1" s="1"/>
  <c r="A298" i="1" l="1"/>
  <c r="A299" i="1" l="1"/>
  <c r="A300" i="1" s="1"/>
  <c r="A302" i="1" s="1"/>
  <c r="A304" i="1" l="1"/>
  <c r="A306" i="1" s="1"/>
  <c r="A308" i="1" s="1"/>
  <c r="A309" i="1" s="1"/>
  <c r="A310" i="1" s="1"/>
  <c r="A312" i="1" s="1"/>
  <c r="A313" i="1" s="1"/>
  <c r="A314" i="1" s="1"/>
  <c r="A316" i="1" s="1"/>
  <c r="A317" i="1" s="1"/>
  <c r="A318" i="1" s="1"/>
  <c r="A319" i="1" s="1"/>
  <c r="A320" i="1" l="1"/>
  <c r="A321" i="1" l="1"/>
  <c r="A322" i="1" l="1"/>
  <c r="A323" i="1" s="1"/>
  <c r="A324" i="1" s="1"/>
  <c r="A325" i="1" s="1"/>
  <c r="A326" i="1" s="1"/>
  <c r="A327" i="1" s="1"/>
  <c r="A328" i="1" s="1"/>
  <c r="A329" i="1" s="1"/>
  <c r="A332" i="1" l="1"/>
  <c r="A333" i="1" s="1"/>
  <c r="A334" i="1" s="1"/>
  <c r="A335" i="1" s="1"/>
  <c r="A337" i="1" s="1"/>
  <c r="A338" i="1" s="1"/>
  <c r="A339" i="1" s="1"/>
  <c r="A340" i="1" s="1"/>
  <c r="A341" i="1" s="1"/>
  <c r="A342" i="1" s="1"/>
  <c r="A344" i="1" s="1"/>
  <c r="A345" i="1" s="1"/>
  <c r="A346" i="1" s="1"/>
  <c r="A347" i="1" s="1"/>
  <c r="A348" i="1" s="1"/>
  <c r="A349" i="1" l="1"/>
  <c r="A350" i="1" s="1"/>
  <c r="A352" i="1" s="1"/>
  <c r="A353" i="1" l="1"/>
  <c r="A354" i="1"/>
  <c r="A355" i="1" s="1"/>
  <c r="A356" i="1" s="1"/>
  <c r="A357" i="1" s="1"/>
  <c r="A358" i="1" l="1"/>
  <c r="A360" i="1"/>
  <c r="A362" i="1" s="1"/>
  <c r="A363" i="1" s="1"/>
  <c r="A364" i="1" s="1"/>
  <c r="A366" i="1" s="1"/>
  <c r="A367" i="1" s="1"/>
  <c r="A368" i="1" s="1"/>
  <c r="A369" i="1" s="1"/>
  <c r="A370" i="1" s="1"/>
  <c r="A371" i="1" s="1"/>
  <c r="A372" i="1" s="1"/>
  <c r="A373" i="1" s="1"/>
  <c r="A374" i="1" s="1"/>
  <c r="A375" i="1" s="1"/>
  <c r="A376" i="1" s="1"/>
  <c r="A378" i="1" s="1"/>
  <c r="A379" i="1" s="1"/>
  <c r="A383" i="1" l="1"/>
  <c r="A385" i="1" s="1"/>
  <c r="A386" i="1" s="1"/>
  <c r="A387" i="1" s="1"/>
  <c r="A388" i="1" s="1"/>
  <c r="A389" i="1" s="1"/>
  <c r="A390" i="1" s="1"/>
  <c r="A391" i="1" s="1"/>
  <c r="A393" i="1" s="1"/>
  <c r="A394" i="1" s="1"/>
  <c r="A395" i="1" s="1"/>
  <c r="A397" i="1" s="1"/>
  <c r="A398" i="1" s="1"/>
  <c r="A399" i="1" s="1"/>
  <c r="A400" i="1" s="1"/>
  <c r="A402" i="1" s="1"/>
  <c r="A403" i="1" s="1"/>
  <c r="A404" i="1" s="1"/>
  <c r="A405" i="1" s="1"/>
  <c r="A407" i="1" s="1"/>
  <c r="A408" i="1" s="1"/>
  <c r="A409" i="1" s="1"/>
  <c r="A412" i="1" s="1"/>
  <c r="A381" i="1"/>
  <c r="A413" i="1" l="1"/>
  <c r="A414" i="1" s="1"/>
  <c r="A416" i="1" s="1"/>
  <c r="A417" i="1" l="1"/>
  <c r="A418" i="1" l="1"/>
  <c r="A419" i="1" l="1"/>
  <c r="A421" i="1" s="1"/>
  <c r="A422" i="1" s="1"/>
  <c r="A423" i="1" l="1"/>
  <c r="A425" i="1" l="1"/>
  <c r="A426" i="1" l="1"/>
  <c r="A427" i="1" s="1"/>
  <c r="A428" i="1" s="1"/>
  <c r="A429" i="1" s="1"/>
  <c r="A430" i="1" l="1"/>
  <c r="A431" i="1" s="1"/>
  <c r="A432" i="1" s="1"/>
  <c r="A433" i="1" s="1"/>
  <c r="A434" i="1" s="1"/>
  <c r="A436" i="1" l="1"/>
  <c r="A437" i="1" s="1"/>
  <c r="A438" i="1" s="1"/>
  <c r="A439" i="1" s="1"/>
  <c r="A440" i="1" l="1"/>
  <c r="A441" i="1" l="1"/>
  <c r="A442" i="1" s="1"/>
  <c r="A443" i="1" s="1"/>
  <c r="A446" i="1" l="1"/>
  <c r="A447" i="1" s="1"/>
  <c r="A448" i="1" s="1"/>
  <c r="A449" i="1" s="1"/>
  <c r="A450" i="1" s="1"/>
  <c r="A451" i="1" s="1"/>
  <c r="A452" i="1" s="1"/>
  <c r="A444" i="1"/>
  <c r="A454" i="1" l="1"/>
  <c r="A456" i="1" s="1"/>
  <c r="A458" i="1" s="1"/>
  <c r="A459" i="1" s="1"/>
  <c r="A460" i="1" s="1"/>
  <c r="A461" i="1" s="1"/>
  <c r="A463" i="1" l="1"/>
  <c r="A464" i="1" s="1"/>
  <c r="A465" i="1" s="1"/>
  <c r="A466" i="1" l="1"/>
  <c r="A467" i="1" s="1"/>
  <c r="A468" i="1" s="1"/>
  <c r="A469" i="1" s="1"/>
  <c r="A470" i="1" s="1"/>
  <c r="A471" i="1" s="1"/>
  <c r="A472" i="1" s="1"/>
  <c r="A473" i="1" s="1"/>
  <c r="A475" i="1" s="1"/>
  <c r="A476" i="1" l="1"/>
  <c r="A477" i="1" s="1"/>
  <c r="A478" i="1" s="1"/>
  <c r="A479" i="1" s="1"/>
  <c r="A480" i="1" s="1"/>
  <c r="A481" i="1" s="1"/>
  <c r="A482" i="1" s="1"/>
  <c r="A484" i="1" l="1"/>
  <c r="A485" i="1" s="1"/>
  <c r="A487" i="1" l="1"/>
  <c r="A489" i="1" s="1"/>
  <c r="A490" i="1" s="1"/>
  <c r="A491" i="1" s="1"/>
  <c r="A492" i="1" s="1"/>
  <c r="A494" i="1" s="1"/>
  <c r="A495" i="1" s="1"/>
  <c r="A496" i="1" s="1"/>
  <c r="A497" i="1" s="1"/>
  <c r="A498" i="1" s="1"/>
  <c r="A500" i="1" s="1"/>
  <c r="A504" i="1" s="1"/>
  <c r="A505" i="1" l="1"/>
  <c r="A507" i="1" s="1"/>
  <c r="A508" i="1" s="1"/>
  <c r="A509" i="1" l="1"/>
  <c r="A510" i="1" l="1"/>
  <c r="A511" i="1" s="1"/>
  <c r="A512" i="1" s="1"/>
  <c r="A513" i="1" s="1"/>
  <c r="A514" i="1" s="1"/>
  <c r="A516" i="1" s="1"/>
  <c r="A517" i="1" s="1"/>
  <c r="A518" i="1" s="1"/>
  <c r="A520" i="1" s="1"/>
  <c r="A521" i="1" s="1"/>
  <c r="A522" i="1" s="1"/>
  <c r="A523" i="1" l="1"/>
  <c r="A524" i="1" s="1"/>
  <c r="A526" i="1" s="1"/>
  <c r="A528" i="1" s="1"/>
  <c r="A529" i="1" s="1"/>
  <c r="A530" i="1" s="1"/>
  <c r="A532" i="1" s="1"/>
  <c r="A533" i="1" s="1"/>
  <c r="A534" i="1" s="1"/>
  <c r="A535" i="1" s="1"/>
  <c r="A536" i="1" s="1"/>
  <c r="A538" i="1" l="1"/>
  <c r="A540" i="1" s="1"/>
  <c r="A541" i="1" s="1"/>
</calcChain>
</file>

<file path=xl/comments1.xml><?xml version="1.0" encoding="utf-8"?>
<comments xmlns="http://schemas.openxmlformats.org/spreadsheetml/2006/main">
  <authors>
    <author>Пользователь</author>
    <author>Admin</author>
    <author>User</author>
  </authors>
  <commentList>
    <comment ref="L30" authorId="0">
      <text>
        <r>
          <rPr>
            <sz val="8"/>
            <color indexed="81"/>
            <rFont val="Tahoma"/>
            <family val="2"/>
            <charset val="204"/>
          </rPr>
          <t xml:space="preserve">Раннеспелый, высокоурожайный сорт (60-75 дней от момента появления всходов до созревания). Выращивается в открытом грунте и под пленочными укрытиями. Высочайшее качество плодов сочетается с непревзойденной урожайностью при любых погодных условиях. Плоды темно-зеленые, круглой формы, массой 3-6 кг, с тонкой кожицей. Мякоть темно-красная, очень сладкая, с повышенным содержанием сахаров. Отличается великолепной транспортабельностью и устойчивостью к фузариозу.
</t>
        </r>
      </text>
    </comment>
    <comment ref="L31"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32"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L33"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34" authorId="0">
      <text>
        <r>
          <rPr>
            <sz val="8"/>
            <color indexed="81"/>
            <rFont val="Tahoma"/>
            <family val="2"/>
            <charset val="204"/>
          </rPr>
          <t>Раннеспелый сорт, период от полных всходов до съемной спелости 78-90 дней. Растение плетистое, длина главной плети около 2 м. Плод широкоэллиптический, гладкий, массой до 6 кг. Фон коры светло-зеленый, полосы темно-зеленые, средней ширины. Кора средней толщины. Мякоть сладкая, зернистая, очень сладкая, сочная. Высокое содержание сахара и прекрасные вкусовые качества удовлетворят любой вкус.</t>
        </r>
      </text>
    </comment>
    <comment ref="L35"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3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8"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39" authorId="0">
      <text>
        <r>
          <rPr>
            <sz val="8"/>
            <color indexed="81"/>
            <rFont val="Tahoma"/>
            <family val="2"/>
            <charset val="204"/>
          </rPr>
          <t>Раннеспелый высокоурожайный сорт, период от полных всходов до первого сбора плодов 68-84 дня. Растения сильноплетистые, с длинной главной плетью. Плоды эллиптические, массой 2-4 кг, отдельные до 10 кг. Мякоть розово-красная, средней плотности. Вкусовые качества отличные, арбузы сладкие, сочные, ароматные. Рекомендуется для свежего потребления. Плоды хорошо транспортируются, и сохраняют свои высокие товарные качества в течение 30-35 дней после съема.
Посев семян на рассаду или в откры-тый грунт в конце мая – начале июня на глубину 2-3 см.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3-го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L4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1" authorId="0">
      <text>
        <r>
          <rPr>
            <sz val="8"/>
            <color indexed="81"/>
            <rFont val="Tahoma"/>
            <family val="2"/>
            <charset val="204"/>
          </rPr>
          <t>Раннеспелый (63-77 дней от всходов до первого сбора плодов) сорт для выращивания в пленочных теплицах и открытом грунте (в южных регионах). Растение плетистое. Плод овальный, желтый, со сплошной сеткой, массой 1,4-2,0 кг. Мякоть приятного кремового цвета зернистая, нежная, сочная, с ярким дынным ароматом. Посев на рассаду — в апреле. Высадка рассады — в конце мая-начале июня в возрасте 30-35 дней. Схема посадки 70х150 см. У растений до высоты 50 см удаляют все боковые побеги, последующие прищипывают над 1-3 листом. Полив умеренный, особенно в период созревания плодов.</t>
        </r>
      </text>
    </comment>
    <comment ref="L42"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L43" authorId="0">
      <text>
        <r>
          <rPr>
            <sz val="8"/>
            <color indexed="81"/>
            <rFont val="Tahoma"/>
            <family val="2"/>
            <charset val="204"/>
          </rPr>
          <t>Раннеспелый сорт (период от полных всходов до первого сбора плодов 53-80 дней). Растение плетистое. Плод овальной формы, желтой окраски, гладкий, с сеткой. Кора тонкая. Мякоть кремовая, средней толщины, рассыпчатая, зернистая, нежная, сочная. Масса плода до 4 кг. Вкусовые качества отличные.
Посев семян на рассаду или в открытый грунт. У рассады необходимо прищипнуть стебель над 3-5 листом. При выращивании в теплицах растения подвязывают к шпалере и формируют в один стебель. Все боковые побеги до высоты 50 см удаляют, последующие – прищипывают после третьего листа. В открытом грунте на растении оставляют первые 3-4 завязи, затем верхушку прищипывают. Растениям необходимы своевременные поливы, прополки, рыхления и подкормки.</t>
        </r>
      </text>
    </comment>
    <comment ref="L44"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45"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46" authorId="0">
      <text>
        <r>
          <rPr>
            <sz val="8"/>
            <color indexed="81"/>
            <rFont val="Tahoma"/>
            <family val="2"/>
            <charset val="204"/>
          </rPr>
          <t>Раннеспелый сорт (55 дней). Растение плетистое. Плод овальный, желтый, сетка сплошная, средней плотности. Средняя масса плода 1,5 кг, максимальная 3,5 кг. Мякоть светло-кремовая, толстая, зернистая, плотная, нежная, сочная. Семена дыни. Вкус отличный. Урожайность 92-150 ц/га, при орошении 374-398 ц/га. Дыня Дюна хорошо переносит транспортировку.</t>
        </r>
      </text>
    </comment>
    <comment ref="L47" authorId="0">
      <text>
        <r>
          <rPr>
            <sz val="8"/>
            <color indexed="81"/>
            <rFont val="Tahoma"/>
            <family val="2"/>
            <charset val="204"/>
          </rPr>
          <t xml:space="preserve">Уникальный сорт с семенами без кожуры. Среднеспелый, вступает в плодоношение через 100-110 дней от всходов. Плети средней длины — 3 м. Плоды массой 4-6 кг. Семена можно назвать аптекой в миниатюре — они содержат всю «таблицу» витаминов и микроэлементов, необходимых человеку. Являются непревзойденным источником «мужского» элемента — цинка. Сорт устойчив к пониженным температурам. Урожайность – около 5 кг/м2. Нюанс: сорт должен быть пространственно изолирован от обычных тыкв и кабачков. </t>
        </r>
      </text>
    </comment>
    <comment ref="L4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1" authorId="0">
      <text>
        <r>
          <rPr>
            <sz val="8"/>
            <color indexed="81"/>
            <rFont val="Tahoma"/>
            <family val="2"/>
            <charset val="204"/>
          </rPr>
          <t>Раннеспелый сорт, от всходов до съема плодов – 95-100 дней. Растения плетистые, формируют крупные сегментированные плоды плоско-округлой формы. Средняя масса плода – 3-4 кг, максимальная – 11 кг. Мякоть оранжевая, толстая, вкусная, с высоким содержанием каротина, с выдающимися диетическими и лечебными качествами. Лежкость плодов – до 100 дней с момента съема. Средняя урожайность – 6-10 кг/м2. Сорт устойчив к комплексу болезней культуры.</t>
        </r>
      </text>
    </comment>
    <comment ref="L52" authorId="0">
      <text>
        <r>
          <rPr>
            <sz val="8"/>
            <color indexed="81"/>
            <rFont val="Tahoma"/>
            <family val="2"/>
            <charset val="204"/>
          </rPr>
          <t>Сорт относится к позднеспелым — с момента посадки до полного вызревания плода уходит 125-135 дней. Другими словами, возможность собрать урожай появляется не ранее последней декады лета, а зачастую переносится на осень. Переходя к описанию плода, важно отметить в первую очередь его габариты: минимальный вес одной тыковки — 6 кг. Расцветка кожуры может быть темно-серой или зеленой со светлыми вкраплениями. Именно благодаря ей сорт получил свое название. Мякоть на вкус невероятно сладкая (13% сахара), упругая и сочная, многим нравится ее ярко-оранжевый окрас.</t>
        </r>
        <r>
          <rPr>
            <sz val="10"/>
            <color indexed="81"/>
            <rFont val="Tahoma"/>
            <family val="2"/>
            <charset val="204"/>
          </rPr>
          <t xml:space="preserve">
</t>
        </r>
      </text>
    </comment>
    <comment ref="L53" authorId="0">
      <text>
        <r>
          <rPr>
            <sz val="8"/>
            <color indexed="81"/>
            <rFont val="Tahoma"/>
            <family val="2"/>
            <charset val="204"/>
          </rPr>
          <t>Порционная тыква отечественной селекции. Широко используется в продаже в сетевых магазинах. Раннеспелый сорт с дружным формированием и созреванием плодов. Первые тыквины готовы к съёму через 85-100 дней от всходов. Растение полукустовое; главная плеть не превышает 1,2 м в длину. На одном растении одновременно формируется от 4-х до 10 небольших плодов рыночного типа, средней массой 1 кг. Плоды такого размера удобны в использовании. Кора мягкая, чистится без усилий. Мякоть темно-оранжевая, толстая, хрустящая, сладкая на вкус. Семена мелкие, белые. Плоды хранятся до середины марта.</t>
        </r>
      </text>
    </comment>
    <comment ref="L54" authorId="0">
      <text>
        <r>
          <rPr>
            <sz val="8"/>
            <color indexed="81"/>
            <rFont val="Tahoma"/>
            <family val="2"/>
            <charset val="204"/>
          </rPr>
          <t xml:space="preserve">Овощи самых разных окрасок украшают любое застолье. Оранжевые – это настоящая бомба из витамина С и L-каротина, который в организме превращается в провитамин А. Добавляйте их в рацион питания и они укрепят ваш иммунитет. Оранжевый – цвет радости, оптимизма и здоровья!
Относится к самым сладким сортам. Обладает массой достоинств и дает отличный урожай в средней полосе. Сорт скороспелый (первые плоды готовы к сбору уже через три месяца после всходов), неприхотливый, холодостойкий. Тыквы массой 2-3 кг, с мягкой кожистой корой, режутся легко. Мякоть толстая, ярко-оранжевая, сочная и очень сладкая. При переработке в неё можно не добавлять сахар. Прекрасно подходит для пирогов, каш, детского питания и приготовления сока. Плоды хорошо хранятся до конца января.
</t>
        </r>
      </text>
    </comment>
    <comment ref="L5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6" authorId="0">
      <text>
        <r>
          <rPr>
            <sz val="8"/>
            <color indexed="81"/>
            <rFont val="Tahoma"/>
            <family val="2"/>
            <charset val="204"/>
          </rPr>
          <t xml:space="preserve">Ранний сорт столовой тыквы из группы мускатных. От всходов до созревания плодов 105-110 дней. Гитаровидные тыквины имеют густо-оранжевую мякоть, очень сладкую и ароматную. Мякоть насыщена ценными биологически активными соединениями, богата клетчаткой и пектином. Вкус нежный, маслянисто-ореховый. Средний вес плодов 4-5 кг. Самый полезный способ употребления – в сыром виде, в разнообразных салатах. Можно запекать, тушить, добавлять в каши, супы и выпечку – вкус термически обработанного продукта также не разочарует.
</t>
        </r>
      </text>
    </comment>
    <comment ref="L5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8" authorId="0">
      <text>
        <r>
          <rPr>
            <sz val="8"/>
            <color indexed="81"/>
            <rFont val="Tahoma"/>
            <family val="2"/>
            <charset val="204"/>
          </rPr>
          <t>Тыква столового и диетического назначения. Сорт среднепоздний, формирует урожай примерно за 120 дней от всходов. Растения среднеплетистые, засухоустойчивые; на каждом вызревает 2-4 плоскоокруглых плода с сегментированной поверхностью, массой 4-5 кг. Кожура оранжево-коричневая, кожистая, с восковым налетом; режется легко. Семенное гнездо небольшое. Мякоть морковно-красная, ароматная, хрустящая, с высоким содержанием сахаров, каротина, пектиновых веществ, полезных микроэлементов. Кулинарное использование неограниченное – в сыром, вареном, жареном, печеном, тушеном виде; приготовление сока, пюре, повидла, цукатов. Плоды лежкие, хранятся 4-5 месяцев без потери качества.</t>
        </r>
      </text>
    </comment>
    <comment ref="L59" authorId="0">
      <text>
        <r>
          <rPr>
            <sz val="8"/>
            <color indexed="81"/>
            <rFont val="Tahoma"/>
            <family val="2"/>
            <charset val="204"/>
          </rPr>
          <t xml:space="preserve">Сорт среднепоздний. Растение длинноплетистое. Плод цилиндрический, длинной 45-50 см, гладкий, оранжевого цвета, массой 4,5-6,8 кг. Мякоть темно-оранжевая, плотная, хрустящая, сладкая, очень нежная. Питательные и диетические свойства высокие. Сорт устойчив к пониженным температурам и другим неблагоприятным условиям. Отличается высокой урожайностью, транспортабельностью, хорошей лежкостью плодов.
Посев в открытый грунт в конце мая – начале июня, в лунки по 2-3 шт, на глубину 5-6 см, с шагом между лунками 70 см. После всходов прореживают. Можно выращивать рассадой,  высадка 20-ти дневной рассады в открытый грунт, как минует угроза заморозков. Главный стебель прищипывают над 4 листом, на боковых оставляют по 1-2 завязи.
Для хорошего роста и обильного плодоношения растениям необходим своевременный полив, регулярная прополка, рыхление и подкормка минеральными удобрениями. </t>
        </r>
      </text>
    </comment>
    <comment ref="L6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1"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6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4"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6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0"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7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4" authorId="0">
      <text>
        <r>
          <rPr>
            <sz val="8"/>
            <color indexed="81"/>
            <rFont val="Tahoma"/>
            <family val="2"/>
            <charset val="204"/>
          </rPr>
          <t>Красивый и очень продуктивный, среднеранний, спаржевый сорт. Урожай созревает через 55-65 дней после появления всходов. Растения вьющиеся, мощные, нуж даются в опоре. Створки бобов золотисто-желтые, не содержат жесткого пергаментного слоя. Семена светло-бежевые, крупные, плотно заполняют стручки. В кулинарии используются молодые бобы целиком и спелые семена.  Сорт подходит для консервирования и замораживания.</t>
        </r>
      </text>
    </comment>
    <comment ref="L7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8" authorId="0">
      <text>
        <r>
          <rPr>
            <sz val="8"/>
            <color indexed="81"/>
            <rFont val="Tahoma"/>
            <family val="2"/>
            <charset val="204"/>
          </rPr>
          <t xml:space="preserve">Очень красивый и продуктивный сорт спаржевой фасоли. Растение быстро набирает силу и спустя 55-65 дней от всходов дает урожай. На плетистых побегах, длиной 3-4 м, образуются светло-жёлтые стручки длиной 20-25 см. Бобы округлые на срезе, без пергаментного слоя, очень вкусные и сочные. В пищу употребляют молодые стручки. Из них готовят вкуснейшие вторые блюда и гарниры. Спелое зерно у сорта белое и крупное. Прекрасно подходит для всех видов кулинарии. 
</t>
        </r>
      </text>
    </comment>
    <comment ref="L7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0"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8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5" authorId="0">
      <text>
        <r>
          <rPr>
            <sz val="8"/>
            <color indexed="81"/>
            <rFont val="Tahoma"/>
            <family val="2"/>
            <charset val="204"/>
          </rPr>
          <t xml:space="preserve">Среднеспелый (65-70 дней от полных всходов до начала технической спелости) сорт. Розетка листьев полупрямостоячая. Корнеплод белый, длинный (до 40-45 см), в верхней части цилиндрический, в нижней – удлиненно-конический. Мякоть плотная, хрустящая, сочная, не содержит горчичных масел. Вкусовые качества отличные. Масса корнеплода 1,2-1,5 кг. Сорт ценится за жаростойкость, устойчивость к цветушности и болезням. Рекомендуется для использования в свежем виде и хранения. Посев в июле в открытый грунт, на глубину 1,5-2,0 см. Расстояние между растениями: 20-25 см. Расстояние между рядами: 50-60 см. Урожайность 10,6 - 12,6 кг/кв.м.
</t>
        </r>
      </text>
    </comment>
    <comment ref="L86" authorId="0">
      <text>
        <r>
          <rPr>
            <sz val="8"/>
            <color indexed="81"/>
            <rFont val="Tahoma"/>
            <family val="2"/>
            <charset val="204"/>
          </rPr>
          <t>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t>
        </r>
        <r>
          <rPr>
            <sz val="10"/>
            <color indexed="81"/>
            <rFont val="Tahoma"/>
            <family val="2"/>
            <charset val="204"/>
          </rPr>
          <t xml:space="preserve"> </t>
        </r>
      </text>
    </comment>
    <comment ref="L87" authorId="0">
      <text>
        <r>
          <rPr>
            <sz val="8"/>
            <color indexed="81"/>
            <rFont val="Tahoma"/>
            <family val="2"/>
            <charset val="204"/>
          </rPr>
          <t>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t>
        </r>
        <r>
          <rPr>
            <sz val="10"/>
            <color indexed="81"/>
            <rFont val="Tahoma"/>
            <family val="2"/>
            <charset val="204"/>
          </rPr>
          <t xml:space="preserve"> </t>
        </r>
      </text>
    </comment>
    <comment ref="L88" authorId="0">
      <text>
        <r>
          <rPr>
            <sz val="8"/>
            <color indexed="81"/>
            <rFont val="Tahoma"/>
            <family val="2"/>
            <charset val="204"/>
          </rPr>
          <t>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t>
        </r>
        <r>
          <rPr>
            <sz val="10"/>
            <color indexed="81"/>
            <rFont val="Tahoma"/>
            <family val="2"/>
            <charset val="204"/>
          </rPr>
          <t xml:space="preserve"> </t>
        </r>
      </text>
    </comment>
    <comment ref="L8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3"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9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5" authorId="0">
      <text>
        <r>
          <rPr>
            <sz val="8"/>
            <color indexed="81"/>
            <rFont val="Tahoma"/>
            <family val="2"/>
            <charset val="204"/>
          </rPr>
          <t>Ремонтантный, зимостойкий, раннеспелый сорт для свежего потребления и различной кулинарной переработки. Непрерывно плодоносит до устойчивых заморозков. Куст компактный, высотой 28-33 см, не образует усы, легко и быстро развивается из семян. Ягоды сладкие, с приятной кислинкой, сочные, с насыщенным ароматом лесной земляники и крупнее ее (средняя масса 4-6 г). Преимущества новинки: высокая продуктивность (до 300 г ягод с растения), красивый густой куст, устойчивость к основным заболеваниям культуры.</t>
        </r>
      </text>
    </comment>
    <comment ref="L97"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98" authorId="0">
      <text>
        <r>
          <rPr>
            <sz val="8"/>
            <color indexed="81"/>
            <rFont val="Tahoma"/>
            <family val="2"/>
            <charset val="204"/>
          </rPr>
          <t xml:space="preserve">Популярный среднеранний сорт, от всходов до первого сбора плодов 46-50 дней. Урожайность высокая, 8-10 кг/м2. Рекомендуется для выращивания в открытом грунте и парниках.Растения кустовые, сильноветвящиеся. Плоды цилиндрические, гладкие, среднего размера, массой 0,7-1,3 кг. Мякоть белая, нежная, плотная. Плоды хорошо хранятся и транспортируются. Сорт устойчив к болезням и гнили плодов. Используется в домашней кулинарии и для зимних заготовок. 
</t>
        </r>
      </text>
    </comment>
    <comment ref="L99"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100"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101"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10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7" authorId="0">
      <text>
        <r>
          <rPr>
            <sz val="8"/>
            <color indexed="81"/>
            <rFont val="Tahoma"/>
            <family val="2"/>
            <charset val="204"/>
          </rPr>
          <t xml:space="preserve">Раннеспелый кустовой сорт цуккини. Первый урожай снимают спустя 40-45 дней от всходов. Растения компактные, неприхотливые. Плоды длиной 18-21 см, массой 0,5-1,2 кг. Поверхность гладкая, кора тонкая. Мякоть белая, плотная, нежная, отличного вкуса. Плоды прекрасно подходят для консервирования, потребления в свежем виде и приготовления кабачковой икры. Пригодны для длительного хранения. Урожайность 7,5-9,7 кг/м2.
</t>
        </r>
      </text>
    </comment>
    <comment ref="L10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9"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11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1" authorId="0">
      <text>
        <r>
          <rPr>
            <sz val="8"/>
            <color indexed="81"/>
            <rFont val="Tahoma"/>
            <family val="2"/>
            <charset val="204"/>
          </rPr>
          <t xml:space="preserve">Раннеспелый холодостойкий сорт (от всходов до первого сбора – 40-50 дней). Урожайность высокая, 7-8 кг/м2. Растение кустовое, со слабым ветвлением, преимущественно женского типа цветения. Плоды цилиндрические, массой 0,9-1,1 кг. Мякоть желтовато-белая, плотная, нежная, отличного вкуса. Великолепно подходит для всех способов кулинарной переработки и консервирования. Плоды долгое время хранятся после съема и хорошо транспортируются.
</t>
        </r>
      </text>
    </comment>
    <comment ref="L11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3"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114"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11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3" authorId="0">
      <text>
        <r>
          <rPr>
            <sz val="8"/>
            <color indexed="81"/>
            <rFont val="Tahoma"/>
            <family val="2"/>
            <charset val="204"/>
          </rPr>
          <t xml:space="preserve">Скороспелый сорт цуккини с красивыми и вкусными плодами. От всходов до технической спелости 40-45 дней. Растения компактные, кустовые, образуют 2-3 коротких стебля. Плоды массой 600-800 г, с нежной, сочной мякотью желтого цвета, сладковатого вкуса. При регулярном сборе плодоношение очень обильное. Сорт рекомендуется для домашней кулинарии и консервирования. Товарная урожайность 7-10 кг/м2 .
</t>
        </r>
      </text>
    </comment>
    <comment ref="L124" authorId="0">
      <text>
        <r>
          <rPr>
            <sz val="8"/>
            <color indexed="81"/>
            <rFont val="Tahoma"/>
            <charset val="1"/>
          </rPr>
          <t xml:space="preserve">Скороспелый отечественный гибрид. Предназначен для свежего летнего потребления. Созревает на неделю раньше, чем популярный сорт Июньская – через 90-100 дней от всходов. Растения формируют округлые кочаны средней плотности, массой 0,8-1,5 кг, с короткой внутренней кочерыгой. Вилок на разрезе зеленовато-белый. Отдача урожая дружная, в течение 8-10 дней. Гибрид относительно устойчив к повреждению капустной мухой, выдерживает ранневесенние похолодания и заморозки до – 5°С. Урожайность 5-7 кг/м2.
</t>
        </r>
      </text>
    </comment>
    <comment ref="L12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8"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2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5" authorId="0">
      <text>
        <r>
          <rPr>
            <sz val="8"/>
            <color indexed="81"/>
            <rFont val="Tahoma"/>
            <family val="2"/>
            <charset val="204"/>
          </rPr>
          <t>Сорт позднеспелый, от массовых всходов до технической спелости 143-160 дней. Кочаны округлые и округло-плоские, крупные, массой 3,3-4,5 кг (некоторые достигают 5,0-6,0 кг), устойчивы к растрескиванию и поражению килой. Плотность хорошая. Урожайность – свыше 10 кг/м2. Сорт отличается хорошей лежкостью. Один из лучших сортов для квашения. Вкусовые качества свежей и особенно квашеной продукции отличные. Выращивается повсеместно.</t>
        </r>
      </text>
    </comment>
    <comment ref="L13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9"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40"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41"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42" authorId="0">
      <text>
        <r>
          <rPr>
            <sz val="8"/>
            <color indexed="81"/>
            <rFont val="Tahoma"/>
            <family val="2"/>
            <charset val="204"/>
          </rPr>
          <t xml:space="preserve">Высокоурожайный сорт, созревание наступает примерно через 50-60 дней от высадки рассады. Предназначен для самого раннего выращивания в открытом грунте.Головка округло-плоская, чисто-белая, иногда с кремовым оттенком, среднебугристая, с нежной текстурой, массой 1,5 кг. Урожайность 3,9 кг/м2. Сорт хорошо переносит погодные стрессы, гарантированно может дать два полноценных урожая за сезон в условиях Центрального региона. Устойчив к киле крестоцветных. Рекомендуется для потребления в свежем виде и для замораживания. Вкус продукции замечательный, нежный. Посев на рассаду в апреле. Пикировка в фазе семядолей. Высадка рассады в грунт в мае, через 35-40 дней после появления всходов, по схеме 50х30 см. Для того, чтобы головки сохранили белый цвет и не распадались, их необходимо притенять от солнечного света (для этого листья связывают над головкой).
</t>
        </r>
      </text>
    </comment>
    <comment ref="L143" authorId="0">
      <text>
        <r>
          <rPr>
            <sz val="8"/>
            <color indexed="81"/>
            <rFont val="Tahoma"/>
            <family val="2"/>
            <charset val="204"/>
          </rPr>
          <t>Ранний гибрид, дающий белоснежные головки средних размеров куполообразной формы. Капуста «Снегурочка F1» идеальна для консервирования, термической обработки. Достойные вкусовые качества позволяют создавать блюда из сырой капусты, в которых отсутствует горечь, свойственная аналогичным сортам.</t>
        </r>
      </text>
    </comment>
    <comment ref="L144"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4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0" authorId="1">
      <text>
        <r>
          <rPr>
            <sz val="8"/>
            <color indexed="81"/>
            <rFont val="Tahoma"/>
            <family val="2"/>
            <charset val="204"/>
          </rPr>
          <t xml:space="preserve">Среднеспелый (80-100 дней от всходов до технической спелости) сорт. Посев в грунт производится в конце апреля – начале мая на глубину 1 см, расстояние между рядками 18-20 см. Розетка листьев полураскидистая. Лист длинный, зеленый, среднерассеченный. Корнеплоды длинные, цилиндрические со слегка заостренным кончиком (сортотип Нантская), сочные, сладкие. Сердцевина и кора темно-оранжевые. Масса корнеплода 95-185 г. Вкусовые качества отличные. Сорт характеризуется высоким содержанием каротина, выравненностью корнеплодов. Рекомендован для приготовления соков, употребления в свежем виде, выращивания на пучковую продукцию.
</t>
        </r>
      </text>
    </comment>
    <comment ref="L15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2" authorId="0">
      <text>
        <r>
          <rPr>
            <sz val="8"/>
            <color indexed="81"/>
            <rFont val="Tahoma"/>
            <family val="2"/>
            <charset val="204"/>
          </rPr>
          <t xml:space="preserve">Высокоурожайный, среднеспелый сорт (период от всходов до уборки урожая 95-110 дней). Один из самых лучших сортов с повышенным содержанием каротина и сахаров, незаменим в диетическом и детском питании. Корнеплоды цилиндрические, тупоконечные, длиной до 20 см, красного цвета. Имеют непревзойденный, нежный вкус, нежную, сладкую и сочную мякоть. Используют как для потребления в свежем виде, так и для длительного хранения до нового урожая. Корнеплоды во время хранения улучшают свои вкусовые качества.
</t>
        </r>
      </text>
    </comment>
    <comment ref="L153" authorId="0">
      <text>
        <r>
          <rPr>
            <sz val="8"/>
            <color indexed="81"/>
            <rFont val="Tahoma"/>
            <family val="2"/>
            <charset val="204"/>
          </rPr>
          <t xml:space="preserve">Сорт среднеспелый, высокоурожайный. Корнеплоды цилиндрические, тупоконечные. Сердцевина маленькая, мякоть красно-оранжевая, сочная, нежная, сладкая. Отличается самым высоким содержанием витаминов, каротина и сахара среди среднеспелых сортов. Масса корнеплода 90-130 г, длина 15-18 см, диаметр 2,5-3,0 см, длина ботвы 35-40 см. Корнеплоды очень лёжкие, высоких вкусовых качеств и имеют привлекательный товарный вид. Рекомендуется для потребления в свежем виде, для изготовления высококачественных сладких соков и пюре с повышенным содержанием витаминов - для детей. ».
Посев: В конце апреля - в мае, на глубину 2-2,5 см, между рядами 15-20 см. Под зиму – вторая половина октября - начало ноября, когда t° опустится до 5°С, на глубину 1-2 см, поверхность мульчируют торфом. Почва плодородная, супесчаная или суглинистая. Лучшие предшественники для моркови: томаты, огурцы, картофель, лук, бобовые.
</t>
        </r>
      </text>
    </comment>
    <comment ref="L15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0" authorId="0">
      <text>
        <r>
          <rPr>
            <sz val="8"/>
            <color indexed="81"/>
            <rFont val="Tahoma"/>
            <charset val="1"/>
          </rPr>
          <t xml:space="preserve">Популярный среднеспелый сорт. От всходов до полной уборки 100-110дней. Корнеплоды сортотипа Берликум/Нантская, длиной 16-18 см, массой 160-170 г. Мякоть оранжевая, сочная, с повышенным содержанием каротина. Вкусовые качества отличные. Для свежего потребления, переработки и хранения (7-8 месяцев). Урожайность 6-8 кг/м 2. Сорт устойчив к цветушности.
</t>
        </r>
      </text>
    </comment>
    <comment ref="L16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4"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65" authorId="0">
      <text>
        <r>
          <rPr>
            <sz val="8"/>
            <color indexed="81"/>
            <rFont val="Tahoma"/>
            <family val="2"/>
            <charset val="204"/>
          </rPr>
          <t xml:space="preserve">Среднеспелый сорт (период от полных всходов до технической спелости 110-140 дней). Корнеплоды цилиндрические, выровненные, длиной 16-18 см, ярко-оранжевые, с нежной, сочной мякотью и  небольшой сердцевиной. Содержание сахаров и каротина повышенное, отменного вкуса, как нельзя лучше подходит для диетического и детского питания. Длительно хранится без ухудшения качества вплоть до нового урожая. Сорт гармонично сочетает высокую урожайность, устойчивость к растрескиванию, цветушности и основным заболеваниям. Выращивается в различных климатических зонах.
Посев в самые ранние сроки, в конце апреля – начале мая, возможен подзимний посев, на глубину 2-2,5 см, с шагом между строчками 20 см. Посевы до всходов желательно укрыть плёнкой. При появлении всходов проводят 1-ое прореживание, оставляя между растениями 1-1,5 см, через 2 недели – 2-ое, увеличивая расстояние до 4 см.
</t>
        </r>
      </text>
    </comment>
    <comment ref="L16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7" authorId="0">
      <text>
        <r>
          <rPr>
            <sz val="8"/>
            <color indexed="81"/>
            <rFont val="Tahoma"/>
            <family val="2"/>
            <charset val="204"/>
          </rPr>
          <t xml:space="preserve">Раннеспелый сорт, период от всходов до массовой уборки 90-95 дней. Корнеплоды цилиндрические, (сортотип Амстердамская) средней длины, массой 50-150 г. Мякоть нежная, сочная, очень сладкая. Рекомендуется для свежего потребления, выращивания на пучковую продукцию. Ценность сорта: стабильная урожайность, раннеспелость, отличные вкусовые качества, устойчивость к растрескиванию корнеплодов и цветушности.
</t>
        </r>
      </text>
    </comment>
    <comment ref="L168"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69" authorId="0">
      <text>
        <r>
          <rPr>
            <sz val="8"/>
            <color indexed="81"/>
            <rFont val="Tahoma"/>
            <family val="2"/>
            <charset val="204"/>
          </rPr>
          <t xml:space="preserve">Раннеспелый сорт, период от всходов до массовой уборки 90-95 дней. Корнеплоды цилиндрические, (сортотип Амстердамская) средней длины, массой 50-150 г. Мякоть нежная, сочная, очень сладкая. Рекомендуется для свежего потребления, выращивания на пучковую продукцию. Ценность сорта: стабильная урожайность, раннеспелость, отличные вкусовые качества, устойчивость к растрескиванию корнеплодов и цветушности.
</t>
        </r>
      </text>
    </comment>
    <comment ref="L17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7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7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77" authorId="0">
      <text>
        <r>
          <rPr>
            <sz val="8"/>
            <color indexed="81"/>
            <rFont val="Tahoma"/>
            <family val="2"/>
            <charset val="204"/>
          </rPr>
          <t xml:space="preserve">Cреднеранний (41- 45 дней от всходов до плодоношения) пчелоопыляемый сорт смешанного типа цветения. Рекомендуется для выращивания в весенне-летних теплицах, под пленкой и в открытом грунте. Ценится за сильный огуречный аромат, высокие засолочные качества. Хрустящие плоды и приятные на вкус, они— отличное подспорье в зимний период. Растение среднерослое и среднеплетистое. Зеленец цилиндрический, без горечи, крупнобугорчатый, опушение черное. Вкусовые качества свежих и консервированных плодов отличные. Посев на рассаду: в начале мая. Высадка в грунт: в конце мая – начале июня в фазе двух-трех настоящих листьев. Посев в открытый грунт: в конце мая-начале июня. Урожайность 3,3-4,0 кг/м2. Устойчив к основным заболеваниям огурца.
</t>
        </r>
      </text>
    </comment>
    <comment ref="L178" authorId="2">
      <text>
        <r>
          <rPr>
            <sz val="8"/>
            <color indexed="81"/>
            <rFont val="Tahoma"/>
            <family val="2"/>
            <charset val="204"/>
          </rPr>
          <t xml:space="preserve">Высокоурожайный пчелоопыляемый среднеспелый (50-55 дней от всходов до плодоношения) гибрид смешанного типа цветения, предназначен для выращивания в теплицах. Растения мощные. Длина главного побега достигает 3,0-3,5 м. Побегообразовательная способность средняя. Зеленец длиной 20-22 см, диаметром 4,0-4,5 см и массой 180-210 г, темно-зеленый со светлыми полосками. Плод цилиндрической формы, с небольшой «ручкой» у основания, поверхность крупнобугорчатая, опушение сложное, шипы белые. Вкусовые качества плодов высокие. Гибрид отличается повышенной теневыносливостью растений, высокой ранней и общей урожайностью. Урожайность 6-7 кг/раст.
</t>
        </r>
      </text>
    </comment>
    <comment ref="L179" authorId="0">
      <text>
        <r>
          <rPr>
            <sz val="8"/>
            <color indexed="81"/>
            <rFont val="Tahoma"/>
            <family val="2"/>
            <charset val="204"/>
          </rPr>
          <t xml:space="preserve">Раннеспелый пчелоопыляемый гибрид (от всходов до начала плодоношения 42-45 дней). Рекомендуется для выращивания в открытом грунте и под пленочными укрытиями. Урожайность высокая, 10-11 кг/м2. Растения сильнорослые, с женским типом цветения. Завязи закладываются пучками, в пазухе каждого листа одновременно формируется 2-3 огурчика. Зеленцы цилиндрические, мелкобугорчатые, массой 90-100 г, без пустот. Отличного вкуса, не горчат, сочные и хрустящие. Великолепен в свежем виде, в салатах, прекрасно подходит для всех видов соления и маринования.
</t>
        </r>
      </text>
    </comment>
    <comment ref="L180"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81"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женскими цветками. Рекомендуется для выращивания в открытом грунте и под временными пленочными укрытиями. Растение среднерослое, средневетвистое, с букетным заложением завязей (до 3-х в узле). Плоды овально-цилиндрические, длиной 10-12 см, диаметром 3,0-3,5 см, массой 80-100 г, темно-зеленые с небольшими светлыми полосами, мелкими, частыми бугорками, бурошипые. Зеленцы с изумительным вкусом и ароматом, хрустящие, сочные, для свежих салатов, маринования и засолки. Гибрид устойчив к основным заболеваниям огурцов. Урожайность 5-6 кг/м2.
</t>
        </r>
      </text>
    </comment>
    <comment ref="L182"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8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84" authorId="0">
      <text>
        <r>
          <rPr>
            <sz val="8"/>
            <color indexed="81"/>
            <rFont val="Tahoma"/>
            <family val="2"/>
            <charset val="204"/>
          </rPr>
          <t xml:space="preserve">Огурец «Засолочное Чудо» — смесь, включающая сорта, которые хорошо зарекомендовали себя в засолке и мариновании – «Засолочный», «Нежинский», «Пальчик» и «Парижский корнишон» Все сортв пчелоопыляемые, раннеспелые («Нежинский» – среднеспелый). Зеленцы крупно-бугорчатые, черношипые («Пальчик» – с белым опушением), вкусные, ароматные, хрустящие, без горечи и пустот. Сорта характеризуются стабильной урожайностью, высокой товарностью продукции, растянутым периодом плодоношения, комплексной устойчивостью к болезням и хорошей адаптацией к погодным стрессам.
</t>
        </r>
      </text>
    </comment>
    <comment ref="L185"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186"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87" authorId="1">
      <text>
        <r>
          <rPr>
            <sz val="8"/>
            <color indexed="81"/>
            <rFont val="Tahoma"/>
            <family val="2"/>
            <charset val="204"/>
          </rPr>
          <t xml:space="preserve">Китайские сорта огурцов славятся непревзойденным вкусом и ароматом плодов: сладкие, сочные, без пустот, с тонкой нежной кожицей и маленькими семенными камерами — идеальны для приготовления свежих летних салатов. Среднепоздний пчелоопыляемый сорт. Растение мощное, интенсивно развивающееся, с продолжительным периодом плодоношения. Выращивают с использованием временных пленочных укрытий. Сорт требователен к плодородию почвы, рекомендуются регулярные подкормки. Зеленец длинный, до 60 см, змеевидный, темно-зеленый, крупно-, редкобугорчатый, с короткой ручкой.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50х100 см. Для повышения продуктивности главный побег прищипывают после 6-7 листа. Урожайность при правильной агротехнике достигает 30 кг/м2.
</t>
        </r>
      </text>
    </comment>
    <comment ref="L18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8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1" authorId="0">
      <text>
        <r>
          <rPr>
            <sz val="8"/>
            <color indexed="81"/>
            <rFont val="Tahoma"/>
            <family val="2"/>
            <charset val="204"/>
          </rPr>
          <t xml:space="preserve">Ультрараннеспелый (41-43 дня от полных всходов до вступления в плодоношение) пчелоопыляемый, салатный, консервный сорт.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Растение кустовое, компактное, слабоветвистое, длина главной плети 33,4-42,5 см. Зеленец крупнобугорчатый с редкими расположением бугорков, длиной 9-9,5 см, массой 81-113 г. Вкусовые качества свежих плодов хорошие. Отличается дружной отдачей урожая, используется в свежем виде и для консервирования. Урожайность 1,3-2,6 кг/м2.
</t>
        </r>
      </text>
    </comment>
    <comment ref="L192" authorId="0">
      <text>
        <r>
          <rPr>
            <sz val="8"/>
            <color indexed="81"/>
            <rFont val="Tahoma"/>
            <family val="2"/>
            <charset val="204"/>
          </rPr>
          <t>Один из лучших засолочных сортов. Пчелоопыляемый, среднеспелый (плодоносит на 50-55 день от всходов), для открытого грунта и временных пленочных укрытий. Формирует сильнорослые растения со смешанным типом цветения, выносливые к засухе. Зеленцы короткие, крупнобугорчатые, с редким черным опушением, плотные, массой 80-110 г. Вкусовые качества очень высокие, огурчики ароматные и хрустящие. После сбора хорошо хранятся длительное время в холодильнике. Урожайность – 5 кг/ м2. Сорт устойчив к оливковой пятнистости и вирусным инфекциям, не боится перепадов температуры.</t>
        </r>
      </text>
    </comment>
    <comment ref="L19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5" authorId="0">
      <text>
        <r>
          <rPr>
            <sz val="8"/>
            <color indexed="81"/>
            <rFont val="Tahoma"/>
            <family val="2"/>
            <charset val="204"/>
          </rPr>
          <t xml:space="preserve">Скороспелый (43-48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Зеленец цилиндрической формы, слегка зауженный к основанию, длиной 9-11 см, массой 90-100 г, крупнобугорчатый, зеленый с белыми полосами, бурошипый. Использование плодов универсальное (салаты, засолка, маринование), особенно хорош для бочковой засолки. Один из самых высокоустойчивых гибридов к основным заболеваниям огурца.
</t>
        </r>
      </text>
    </comment>
    <comment ref="L196" authorId="1">
      <text>
        <r>
          <rPr>
            <sz val="8"/>
            <color indexed="81"/>
            <rFont val="Tahoma"/>
            <family val="2"/>
            <charset val="204"/>
          </rPr>
          <t>Среднеранний (от всходов до плодоношения 40-48 дней) пчелоопыляемый гибрид преимущественно женского типа цветения, предназначен для выращивания в открытом грунте и под временными пленочными укрытиями. Зеленец цилиндрический, слегка вытянутый к основанию, зеленый со светлыми полосами, черно- и бурошипый, среднебугорчатый, длиной 9-10 см, массой 80-100 г. Плоды выровнены по форме и продолжительное время сохраняют товарные качества. Вкусовые качества отличные. Пригоден для засолки и консервирования. Устойчив к антракнозу, относительно устойчив к ложной мучнистой росе, бактериозу и оливковой пятнистости. Плотность посадки 4-5 раст./м2. Урожайность до 5 кг/раст.</t>
        </r>
        <r>
          <rPr>
            <sz val="8"/>
            <color indexed="81"/>
            <rFont val="Tahoma"/>
            <family val="2"/>
            <charset val="204"/>
          </rPr>
          <t xml:space="preserve">
</t>
        </r>
      </text>
    </comment>
    <comment ref="L197"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19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0"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20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2"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03"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204"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205" authorId="0">
      <text>
        <r>
          <rPr>
            <sz val="8"/>
            <color indexed="81"/>
            <rFont val="Tahoma"/>
            <family val="2"/>
            <charset val="204"/>
          </rPr>
          <t>Гибрид F1 Брейк скороспелый (43-48 дней до начала плодоношения), партенокарпический, женского типа цветения. В пазухах листьев образуется по 2-4 завязи на главном стебле, а на боковых - до 8-ми (!) штук. Зеленцы короткие (9-11 см), бугорчатые, белошипые. Урожайность - 8,0-8,5 кг/раст.Гибрид обладает высокой потенциальной урожайностью, универсального назначения.Гибрид обладает устойчивостью к корневым гнилям, к мучнистой росе и относительной устойчивостью к ложной мучнистой росе.</t>
        </r>
      </text>
    </comment>
    <comment ref="L20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7" authorId="0">
      <text>
        <r>
          <rPr>
            <sz val="8"/>
            <color indexed="81"/>
            <rFont val="Tahoma"/>
            <family val="2"/>
            <charset val="204"/>
          </rPr>
          <t xml:space="preserve">Высокоурожайный,  ультраскороспелый,  партенокарпический гибрид для открытого грунта и пленочных теплиц.  Период от всходов до начала плодоношения 38-40 дней. Плод цилиндрический, мелкобугорчатый, опушение белое, длиной 8-9 см, массой 70-90 г. Вкусовые качества отличные. Гибрид пригоден для потребления в свежем виде, засолки и консервирования. Отличный  вкус  и  внешний вид огурцов в сочетании с высокой урожайностью (12-13 кг/м2) позволяют использовать их не только для собственного потребления, но и на продажу.
</t>
        </r>
      </text>
    </comment>
    <comment ref="L208" authorId="1">
      <text>
        <r>
          <rPr>
            <sz val="8"/>
            <color indexed="81"/>
            <rFont val="Tahoma"/>
            <family val="2"/>
            <charset val="204"/>
          </rPr>
          <t xml:space="preserve">Скороспелый (40-45 дней от всходов до плодоношения) партенокарпический гибрид с букетным заложением завязей для выращивания в открытом грунте и пленочных теплицах. Растение сильнорослое со средней побегообразовательной способностью. Плод цилиндрический, длиной 11-13 см, диаметром до 4 см, массой 90-110 г, темно-зеленый, с небольшими светлыми полосами, поверхность бугорчатая, опушение белое. Гибрид отличается высокой устойчивостью к перепадам температур, основным заболеваниям огурцов, высокой урожайностью (до 16 кг/кв.м.), прекрасными вкусовыми качествами зеленцов в свежем и консервированном виде. Посев на рассаду — в конце апреля. Высадка рассады в грунт — в конце мая-начале июня в фазе 3-4-х настоящих листьев. Посев непосредственно в грунт — в мае-июне. Схема посадки: 30х70 см. Оптимальная для прорастания семян температура почвы 25-30°С.
</t>
        </r>
      </text>
    </comment>
    <comment ref="L209"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1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11"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12"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13" authorId="0">
      <text>
        <r>
          <rPr>
            <sz val="8"/>
            <color indexed="81"/>
            <rFont val="Tahoma"/>
            <family val="2"/>
            <charset val="204"/>
          </rPr>
          <t xml:space="preserve">Скороспелый (39-42 дней от всходов до плодоношения) партенокарпический гибрид с пучковым заложением завязей (до 8 в одном узле!). Растение с мощной корневой системой и ограниченным ростом боковых побегов. Предназначен для выращивания в теплицах, под временными пленочными укрытиями и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Рекомендуется для сбора пикулей и корнишонов. Для получения пикулей – сбор производят ежедневно, корнишонов – через день. Зеленцы цилиндрические, длиной 10-12 см, мелкобугорчатые с белым опушением, темно-зеленые, массой 90-110 г. Плоды универсального назначения — отлично подойдут для консервирования. Устойчив к корневым гнилям, настоящей мучнистой росе, оливковой пятнистостии относительно устойчив к ложной мучнистой росе. Урожайность — 12-13 кг/м2.
</t>
        </r>
      </text>
    </comment>
    <comment ref="L214"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15" authorId="0">
      <text>
        <r>
          <rPr>
            <sz val="8"/>
            <color indexed="81"/>
            <rFont val="Tahoma"/>
            <family val="2"/>
            <charset val="204"/>
          </rPr>
          <t xml:space="preserve">Новый очень ранний самоопыляемый партенокарпический гибрид универсального грунта. Отличается очень высокой урожайностью и длительным периодом плодоношения. Устойчив к основным болезням огурца: вирусу огуречной мозаики, настоящей мучнистой росе, оливковой пятнистости, толерантен к ложной мучнистой росе. Плети растения средних размеров. Зеленцы мелкобугорчатые, насыщенно-зеленые, овально-цилиндрической формы. Масса зеленца – 75-95г, длина 7-9 см, соотношение длины к диаметру – 3,1:1. Вкусовые качества превосходные, горечи не содержит. Рекомендуется для употребления в свежем виде, консервирования и засолки. </t>
        </r>
      </text>
    </comment>
    <comment ref="L216"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17"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1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19"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2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21" authorId="0">
      <text>
        <r>
          <rPr>
            <sz val="8"/>
            <color indexed="81"/>
            <rFont val="Tahoma"/>
            <family val="2"/>
            <charset val="204"/>
          </rPr>
          <t xml:space="preserve">Ранний партенокарпический гибрид для весенних необогреваемых теплиц и открытого грунта. Начало съемной спелости наступает на 45 день. Растения со средним ветвлением; устойчивы к МР и ЛМР. Формируют по 4-6 завязей в узле. Зеленец короткий (длина 7-9 см), мелкобугорчатый, с белым опушением, массой 60-80 г. Назначение – салатное, консервное. Урожайность под пленкой 12-13 кг/м 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t>
        </r>
      </text>
    </comment>
    <comment ref="L22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23"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24"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225"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26"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227"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28" authorId="1">
      <text>
        <r>
          <rPr>
            <sz val="8"/>
            <color indexed="81"/>
            <rFont val="Tahoma"/>
            <family val="2"/>
            <charset val="204"/>
          </rPr>
          <t xml:space="preserve">Раннеспелый, партенокарпический (самоопыляемый) гибрид для открытого и защищенного грунта, с пучковым заложением завязей в узлах. Зеленцы короткие, 5-7 см, овально-цилиндрические, мелкобугорчатые, темно-зеленые с белым опушением, генетически без горечи. Дружный урожай хрустящих и сочных плодов гарантирован в любое лето, только из них получаются несравненные малосольные и консервированные огурчики. Зеленцы пригодны для консервирования и маринования в виде пикулей (1-3 см) и мини-корнишонов (3-5 см). Гибрид обладает повышенной устойчивостью к комплексу   болезней (ложной, настоящей мучнистой росе, вирусу огуречной мозаики и т.д.).
</t>
        </r>
      </text>
    </comment>
    <comment ref="L229"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30" authorId="0">
      <text>
        <r>
          <rPr>
            <sz val="8"/>
            <color indexed="81"/>
            <rFont val="Tahoma"/>
            <family val="2"/>
            <charset val="204"/>
          </rPr>
          <t xml:space="preserve">Очень ранний партенокарпический гибрид универсального грунта, самоопыляемый. Гибрид отличается повышенной урожайностью и долгим периодом плодоношения. Устойчив к вирусу огуречной мозаики, оливковой пятнистости, настоящей мучнистой росе, толерантен к ложной мучнистой росе. Растения среднеплетистые. Зеленец ярко-зеленый, крепкий, хрустящий, крупнобугорчатый, овально-цилиндрический, масса 80-100 г, длина 7-9 см, соотношение длины к диаметру 3,1:1. Не содержит горечи. Вкусовые качества свежих и консервированных плодов отличные. </t>
        </r>
      </text>
    </comment>
    <comment ref="L231"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32" authorId="0">
      <text>
        <r>
          <rPr>
            <sz val="8"/>
            <color indexed="81"/>
            <rFont val="Tahoma"/>
            <family val="2"/>
            <charset val="204"/>
          </rPr>
          <t>Огурец Луховицкий F1 – гибрид, который подходит для выращивания в открытом грунте под пленочными укрытиями и в теплицах.Срок созревания огурцов Луховицкий F1 ранний – 45-50 дней от появления всходов до начала плодоношения. Гибрид партенокарпический, что означает способность завязывать плоды в отсутствие насекомых-опылителей. Это особенно подходит при выращивании в теплицах или плохой погоде, когда вылет пчел ограничен. Цветет огурец Луховицкий F1 преимущественно женскими цветками, по 1-3 шт. в одном узле. Зеленцы вырастают длиной – 10-13 см, цилиндрической формы с мелкобугорчатой поверхностью. Цвет плодов – темно-зеленый со светлыми, размытыми полосами средней длины. Опушение коричневое, плотное. Масса плода – 100-120 г. Зеленцы выровненные, не перерастают, не желтеют. Отдача урожая дружная, продолжительная.Вкусовые качества огурцов Луховицкий F1 отличные. В плодах генетически заложено отсутствие горечи.Огурцы вырастают корнишонного типа с небольшим количеством семян. Мякоть плотная, сочная и хрустящая. Назначение универсальное. Кроме употребления в свежем виде, огурцы подходят для заготовки различных солений, консервирования и маринования.</t>
        </r>
      </text>
    </comment>
    <comment ref="L23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34"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235"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36"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37" authorId="1">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38" authorId="0">
      <text>
        <r>
          <rPr>
            <sz val="8"/>
            <color indexed="81"/>
            <rFont val="Tahoma"/>
            <family val="2"/>
            <charset val="204"/>
          </rPr>
          <t xml:space="preserve">Гибрид раннеспелый, партенокарпический, салатный, консервный, засолочный. Рекомендуется для открытого грунта и пленочных теплиц. Растение сильнорослое. В узле формируется 4-6 плодов. Зеленец короткий, черношипый, массой 95-105 г. Вкус отличный. Урожайность в открытом грунте 7,5 кг/м2 , в пленочных теплицах 18,5 кг/м2.
</t>
        </r>
      </text>
    </comment>
    <comment ref="L239" authorId="0">
      <text>
        <r>
          <rPr>
            <sz val="8"/>
            <color indexed="81"/>
            <rFont val="Tahoma"/>
            <family val="2"/>
            <charset val="204"/>
          </rPr>
          <t xml:space="preserve">Среднеранний, партенокарпический гибрид. От всходов до плодоношения 48-51 день. Для пленочных укрытий. Растения преимущественно женского типа цветения, закладывают по 2-3 завязи в узле. Зеленцы массой 70-90 г, длиной 6-8 см. Вкус отличный, без горечи. Подходят для маринования, засолки и консервирования. Гибрид устойчив к МР, толерантен к ЛМР. Урожайность – 15 кг/м2.
</t>
        </r>
      </text>
    </comment>
    <comment ref="L240" authorId="0">
      <text>
        <r>
          <rPr>
            <sz val="8"/>
            <color indexed="81"/>
            <rFont val="Tahoma"/>
            <family val="2"/>
            <charset val="204"/>
          </rPr>
          <t xml:space="preserve">Раннеспелый партенокарпический гибрид с продолжительным плодоношением. Первый урожай собирают на 46-50 день после всходов. Рекомендуется для теплиц и пленочных укрытий. Растения средневетвистые, с короткими междоузлиями, в основном женского типа цветения. Небольшое количество мужских цветков помогает не перегружать растение и формировать ровные плоды длиной 35- 45 см. Зеленцы тонкокожие, с маленьким семенным гнездом, сладкие, сочные и ароматные, несколько дней сохраняют отличные товарные качества даже при комнатной температуре. Гибрид хорошо переносит пониженные положительные температуры, кратковременную засуху, устойчив болезням.
</t>
        </r>
      </text>
    </comment>
    <comment ref="L241"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4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4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4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45" authorId="0">
      <text>
        <r>
          <rPr>
            <sz val="8"/>
            <color indexed="81"/>
            <rFont val="Tahoma"/>
            <family val="2"/>
            <charset val="204"/>
          </rPr>
          <t xml:space="preserve">Новый раннеспелый высокоурожайный партенокарпический гибрид для теплиц и открытого грунта.От всходов до первого сбора плодов - 45-50 дней.Растения высокорослые длинноплетистые.В каждом узле образуется 4-6 завязей.Плоды длиной 8-9 см, с белым опушением, массой 70-90 г.Зеленцы отменного вкуса, хрустящие, без горечи.Огурчики плотные, без пустот.Идеально подходят для засолки и маринования.Гибрид устойчив к настоящей и ложной МР, ВОМ.Урожайность 12-13 кг/м².
</t>
        </r>
      </text>
    </comment>
    <comment ref="L24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47" authorId="1">
      <text>
        <r>
          <rPr>
            <sz val="8"/>
            <color indexed="81"/>
            <rFont val="Tahoma"/>
            <family val="2"/>
            <charset val="204"/>
          </rPr>
          <t>Суперурожайный партенокарпический гибрид с букетным типом цветения. Формирует от 5 до 8 огурчиков в каждом узле, а при хорошем уходе – до 12! Первые плоды собирают на 40-42 день после всходов. Зеленцы короткие, длиной 11-13 см, с великолепным освежающим вкусом, сочные и хрустящие. Прекрасно подходят для консервирования и засолки в деревянных бочках. Гибрид устойчив к кладоспориозу, ВОМ, МР и ЛМР. В теплицах плодоносит до начала октября. Урожайность высокая - 16-20 кг/м 2 .</t>
        </r>
        <r>
          <rPr>
            <sz val="8"/>
            <color indexed="81"/>
            <rFont val="Tahoma"/>
            <family val="2"/>
            <charset val="204"/>
          </rPr>
          <t xml:space="preserve">
</t>
        </r>
      </text>
    </comment>
    <comment ref="L248"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4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50"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51"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52"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53" authorId="0">
      <text>
        <r>
          <rPr>
            <sz val="8"/>
            <color indexed="81"/>
            <rFont val="Tahoma"/>
            <family val="2"/>
            <charset val="204"/>
          </rPr>
          <t>Скороспелый (45-50 дней от всходов до плодоношения) партенокарпический гибрид, женского типа цветения. Предназначен для выращивания в защищенном и в открытом грунте под временными пленочными укрытиями.
Зеленец длиной 10-12 см, массой 90-100 г, бугорчатый, бурошипый, без горечи. Плоды темно-зеленой окраски, с хорошей лежкостью и транспортабельностью. В пазухе листа образуется по 2-3 завязи. Использование плодов универсальное. Гибрид устойчив к настоящей и ложной мучнистой росам и корневым гнилям. Урожайность одного растения 5,0-6,5 кг.</t>
        </r>
      </text>
    </comment>
    <comment ref="L254"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55"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56" authorId="0">
      <text>
        <r>
          <rPr>
            <sz val="8"/>
            <color indexed="81"/>
            <rFont val="Tahoma"/>
            <family val="2"/>
            <charset val="204"/>
          </rPr>
          <t xml:space="preserve">Новый суперурожайный партенокарпический гибрид для выращивания в открытом грунте и пленочных теплицах. Через 42-46 дней на растении одновременно наливаются 30-40 аккуратных плодов, в букетах по 3-5 шт. в узле. Важной особенностью гибрида является продолжительное плодоношение, благодаря этому обильный урожай можно будет собирать с июня до осени. Зеленец цилиндрический, короткий, длиной 10-12 см, диаметром 3-4 см, массой 90-100 г, тёмно-зелёный, средне- и частобугорчатый, белошипый. Ровненькие всегда сладкие и хрустящие корнишоны удобно использовать для засолки в небольших банках и приготовления аппетитных свежих салатов. Урожайность 12,3-13,5 кг/м2. Гибрид устойчив к основным заболеваниям огурцов.
</t>
        </r>
      </text>
    </comment>
    <comment ref="L25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58" authorId="1">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59"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60" authorId="1">
      <text>
        <r>
          <rPr>
            <sz val="8"/>
            <color indexed="81"/>
            <rFont val="Tahoma"/>
            <family val="2"/>
            <charset val="204"/>
          </rPr>
          <t xml:space="preserve">Скороспелый (45-48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Посев на рассаду в конце апреля. Высадка рассады в грунт в конце мая - начале июня. Высадка рассады производится в фазе 3-4-х настоящих листьев. Посев непосредственно в теплицу - в середине мая. Схема посадки 50х50 см. Зеленец длиной 10-12 см, массой 90-110 г, бугорчатый, белошипый, без горечи. Плоды темно-зеленой окраски со светлыми полосами. В пазухе листа образуется по 5-8 завязей. Использование плодов универсальное. Гибрид устойчив к настоящей и ложной мучнистой росам и корневым гнилям. Урожайность одного растения 5,5-7,0 кг.
</t>
        </r>
      </text>
    </comment>
    <comment ref="L261" authorId="0">
      <text>
        <r>
          <rPr>
            <sz val="8"/>
            <color indexed="81"/>
            <rFont val="Tahoma"/>
            <family val="2"/>
            <charset val="204"/>
          </rPr>
          <t xml:space="preserve">Среднеранний (43-45 дней от всходов до плодоношения) партенокарпический (не требует опыления) гибрид с интенсивной завязываемостью плодов. Рекомендуется для выращивания в теплицах, пленочных укрытиях и в открытом грунте. Растение мощное, с короткими междоузлиями. Зеленец короткий, цилиндрический, насыщенного зеленого цвета, среднебугорчатый,  без горечи, с маленькой семенной камерой. Идеально подходит для сбора пикулей (плоды длиной 4-5 см), засолки и маринования. Гибрид устойчив к кладоспориозу и мучнистой росе, относительно устойчив к вирусу огуречной мозаики. Посев на рассаду - в начале мая. Высадка рассады в грунт - в конце мая - начале июня в фазе 2-3-х настоящих листьев. Посев непосредственно в грунт - в конце мая. Схема посадки: 40х40 см.
</t>
        </r>
      </text>
    </comment>
    <comment ref="L263"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64" authorId="0">
      <text>
        <r>
          <rPr>
            <sz val="8"/>
            <color indexed="81"/>
            <rFont val="Tahoma"/>
            <family val="2"/>
            <charset val="204"/>
          </rPr>
          <t xml:space="preserve">Среднеранний (от всходов до технической спелости 100-110 дней), засухоустойчивый сорт. Для выращивания в открытом грунте и под пленочными укрытиями. Растения высотой 50- 70 см. Плоды длиной 10-12 см и массой 40-50 г. Вкус острый, пикантный. Аромат сильный. Используется в консервировании, салатах, в качестве приправы и специй. Отлично подходит для сушки. Урожайность – 2,5-3,5 кг/м2.
</t>
        </r>
      </text>
    </comment>
    <comment ref="L265" authorId="0">
      <text>
        <r>
          <rPr>
            <sz val="8"/>
            <color indexed="81"/>
            <rFont val="Tahoma"/>
            <family val="2"/>
            <charset val="204"/>
          </rPr>
          <t xml:space="preserve">Знаменитый острый перец, один из самых жгучих в мире. По упрощенной классификации жгучести относится к максимальной 10 группе (около 300.000 единиц по шкале Сковилла). Сорт раннеспелый, от всходов до первого сбора плодов 100-110 дней. В средней полосе выращивают в теплицах, где кусты вырастают до 1 м. В южных регионах – в открытом грунте (высота растений 60-70 см). Отлично растет в доме на солнечном подоконнике. Перчики длиной 3-4 см, массой 5-8 г, завязываются в большом количестве. Они используются для приготовления острых блюд, соусов и маринадов, как приправа для консервирования, подходят для сушки. При выращивании в обогреваемых помещениях растения могут плодоносить несколько лет. Во время сбора плодов и приготовления обязательно используйте защитные перчатки. 
</t>
        </r>
      </text>
    </comment>
    <comment ref="L266" authorId="0">
      <text>
        <r>
          <rPr>
            <sz val="8"/>
            <color indexed="81"/>
            <rFont val="Tahoma"/>
            <family val="2"/>
            <charset val="204"/>
          </rPr>
          <t xml:space="preserve">Эффектный крупноплодный сорт острого перца, сбалансированный по аромату, вкусу и остроте. Степень пикантности перчинок соответствует 6-ой группе согласно упрощенной шкале Сковилла. Куст полураскидистый, индетерминантный, высота в з/г может превышать 80-90 см. Созревание в ранние сроки – через 105-110 дней после всходов. Масса плодов 30-40 г, длина достигает 20 см. Стенка толщиной 3-4 мм. Урожайность в теплице 3,5-5 кг/м2. Продукция найдет широкое применение в кулинарии, для маринования, приготовления соусов и специй. 
</t>
        </r>
      </text>
    </comment>
    <comment ref="L267" authorId="0">
      <text>
        <r>
          <rPr>
            <sz val="8"/>
            <color indexed="81"/>
            <rFont val="Tahoma"/>
            <family val="2"/>
            <charset val="204"/>
          </rPr>
          <t xml:space="preserve">Раннеспелый сорт для открытого и защищенного грунта. От всходов до начала плодоношения 93-106 дней. Растение полуштамбовое, высотой 50-60 см. Плод глянцевый, средней массой 115-120 г. Толщина стенки 5-6 мм. Использование универсальное – салатное, консервное: маринование, фарширование, приготовление лечо. Сорт устойчив к пониженным температурам. Формирует стабильный урожай в холодное лето. Урожайность в теплице 9,3-9,5 кг/м2.
</t>
        </r>
      </text>
    </comment>
    <comment ref="L268" authorId="0">
      <text>
        <r>
          <rPr>
            <sz val="8"/>
            <color indexed="81"/>
            <rFont val="Tahoma"/>
            <family val="2"/>
            <charset val="204"/>
          </rPr>
          <t xml:space="preserve">Раннеспелый сорт для открытого грунта и пленочных теплиц. От всходов до технической спелости 99-110 дней. Растения компактные, сильнооблиственные, высотой в теплице 70-80 см. Плоды мясистые (толщина стенки 7-8 мм), средней массой 180-200 г, с отличным вкусом и сильным ароматом. Использование универсальное. Урожайность под пленкой свыше 10 кг/м2.
</t>
        </r>
      </text>
    </comment>
    <comment ref="L269" authorId="0">
      <text>
        <r>
          <rPr>
            <sz val="8"/>
            <color indexed="81"/>
            <rFont val="Tahoma"/>
            <family val="2"/>
            <charset val="204"/>
          </rPr>
          <t xml:space="preserve">Раннеспелый сорт (от полных всходов до технической спелости 107-115 дней). Растение мощное, высотой 75-95 см. Плод удлиненно-кубовидный, созревает из зеленого в технической спелости до темно-оранжевого в биологической, толстостенный (толщина перикарпия 7 мм). Средняя масса 130-190 г, высоких вкусовых достоинств. Лежкий, отлично переносит длительную транспортировку. Сорт очень продуктивный (урожайность до 9 кг/м2), высокотоварный, в условиях средней полосы наиболее полно реализует свой потенциал под пленкой, в более южных регионах рекомендуется для открытого грунта. Высокая устойчивость к болезням культуры.
</t>
        </r>
      </text>
    </comment>
    <comment ref="L270" authorId="0">
      <text>
        <r>
          <rPr>
            <sz val="8"/>
            <color indexed="81"/>
            <rFont val="Tahoma"/>
            <family val="2"/>
            <charset val="204"/>
          </rPr>
          <t xml:space="preserve">Раннеспелый (105-110 дней от всходов до плодоношения) урожайный сорт. Рекомендуется для выращивания в теплицах и открытом грунте. Растение среднеоблиственное, высокорослое (до 170 см), раскидистое. Плод кубовидной формы, ребристый, массой 220-250 г, глянцевый, с отличным вкусом. Стенки толстые (6-8 мм), прочные. Окраска плодов в технической спелости кремовая (желтовато-белая), в биологической — красная. Рекомендуется использовать плоды в технической спелости для фарширования, консервирования, замораживания и употребления в свежем виде.
</t>
        </r>
      </text>
    </comment>
    <comment ref="L27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72" authorId="0">
      <text>
        <r>
          <rPr>
            <sz val="8"/>
            <color indexed="81"/>
            <rFont val="Tahoma"/>
            <family val="2"/>
            <charset val="204"/>
          </rPr>
          <t>Сорт перца «Биг герл» — раннеспелый, предназначен для выращивания в открытом грунте и в тепличных условиях. От появления ростков до созревания плодов проходит около 100-115 дней, в зависимости от погодных условий. Высота кустов достигает в среднем 50-70 см. Плоды крупные по размеру, формы трапеции, имеют ярко оранжевый окрас, толстую блестящую и гладкую кожу. Перцы сорта «Биг герл» мясистые и сочные, с приятным ароматом и великолепным сладким вкусом. Сорт является высокоурожайным, так как на одном растении одновременно завязываются 8-10 плодов. Каждый плод весит 150-200г, что дает возможность собрать урожай в 7-8 кг с 1 кв.м., то есть с 3-4 кустов.Преимущества сорта «Биг герл»: раннеспелость;высокая урожайность;крупные плоды;отменные вкусовые качества; неприхотливый сорт в выращивании; возможность долгого хранения и транспортировки;  используется как в свежем виде, так и для консервации;устойчивый к заболеваниям.</t>
        </r>
      </text>
    </comment>
    <comment ref="L27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74" authorId="0">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L275"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76" authorId="0">
      <text>
        <r>
          <rPr>
            <sz val="8"/>
            <color indexed="81"/>
            <rFont val="Tahoma"/>
            <family val="2"/>
            <charset val="204"/>
          </rPr>
          <t xml:space="preserve">Урожайный, раннеспелый гибрид для свежего употребления и домашних заготовок. Отличается стабильной завязываемостью при перепадах температуры. Спустя 110 дней после появления всходов созревают первые плоды. Перцы* среднего размера, массой 130-150 г, гладкие, с толстыми стенками (до 7 мм). Идеально подходят для запекания, приготовления на гриле и фарширования. Мякоть сочная, сладкая, ароматная. Гибрид подходит для открытого грунта. В теплице формирует урожай около 9-10 кг/м2.
</t>
        </r>
      </text>
    </comment>
    <comment ref="L277" authorId="0">
      <text>
        <r>
          <rPr>
            <sz val="8"/>
            <color indexed="81"/>
            <rFont val="Tahoma"/>
            <family val="2"/>
            <charset val="204"/>
          </rPr>
          <t xml:space="preserve">Скороспелый, крупноплодный гибрид для открытого грунта и теплиц. От всходов до первого сбора урожая около 100 дней. Гибрид может похвастаться хорошей завязываемостью даже при суточных перепадах температур, обильным плодоношением и вкусными, толстостенными плодами*. Высота растений 70-80 см. Средняя масса перцев 190-270 г, толщина стенок 8 мм. Сладкие и сочные, они очень вкусны свежими и не менее аппетитны в сезонных, домашних заготовках. Товарная урожайность под пленкой 8-9 кг/м2. 
</t>
        </r>
      </text>
    </comment>
    <comment ref="L27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7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80"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81" authorId="0">
      <text>
        <r>
          <rPr>
            <sz val="8"/>
            <color indexed="81"/>
            <rFont val="Tahoma"/>
            <family val="2"/>
            <charset val="204"/>
          </rPr>
          <t xml:space="preserve">Раннеспелый, крупноплодный сорт – любимец многих огородников. Плодоношение длительное, начинается через 3 месяца после всходов и продолжается до середины осени. В средней полосе рекомендуется для защищенного грунта, в южных – для открытого. Растения средней высоты (80-90 см под пленкой), с хорошей нагрузкой урожаем. Плоды достигают массы 200 г, средний вес перцев около 110-140 г. Стенки толстые (6-7 мм), мякоть великолепного вкуса, сочная и сладкая. Урожай используется в свежем виде, подходит для переработки и консервирования. Урожайность в теплице высокая – 7-8 кг/м2. 
</t>
        </r>
      </text>
    </comment>
    <comment ref="L282" authorId="0">
      <text>
        <r>
          <rPr>
            <sz val="8"/>
            <color indexed="81"/>
            <rFont val="Tahoma"/>
            <family val="2"/>
            <charset val="204"/>
          </rPr>
          <t xml:space="preserve">Раннеспелый высокоурожайный сорт (период от массовых всходов до плодоношения 105-110 дней), предназначен для выращивания в открытом и защищенном грунте. Плоды очень крупные, массой до 150 г, в технической спелости – зеленые, в биологической – оранжевые. Толщина стенки плода до 7 мм. Отличаются гармоничным вкусом, предназначены для потребления в свежем виде, всех видов переработки и консервирования.
</t>
        </r>
      </text>
    </comment>
    <comment ref="L28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84"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85"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286"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87"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8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89" authorId="0">
      <text>
        <r>
          <rPr>
            <sz val="8"/>
            <color indexed="81"/>
            <rFont val="Tahoma"/>
            <family val="2"/>
            <charset val="204"/>
          </rPr>
          <t xml:space="preserve">Скороспелый, крупноплодный гибрид для открытого грунта и теплиц. От всходов до первого сбора урожая около 100 дней. Гибрид может похвастаться хорошей завязываемостью даже при суточных перепадах температур, обильным плодоношением и вкусными, толстостенными плодами*. Высота растений 70-80 см. Средняя масса перцев 190-270 г, толщина стенок 8 мм. Сладкие и сочные, они очень вкусны свежими и не менее аппетитны в сезонных, домашних заготовках. Товарная урожайность под пленкой 8-9 кг/м2. 
</t>
        </r>
      </text>
    </comment>
    <comment ref="L290" authorId="0">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L291" authorId="0">
      <text>
        <r>
          <rPr>
            <sz val="8"/>
            <color indexed="81"/>
            <rFont val="Tahoma"/>
            <family val="2"/>
            <charset val="204"/>
          </rPr>
          <t xml:space="preserve">Раннеспелый сорт. От всходов до начала плодоношения 100-120 дней. Для открытого грунта и необогреваемых пленочных теплиц. Устойчив к неблагоприятным условиям выращивания. Растения высотой 45-60 см. Одновременно завязывают по 6-8 плодов. Перцы крупные – массой 150-200 г, толстостенные (6-8 мм). Мякоть сочная, сладкая, вкусная. Подходит для всех видов кулинарной переработки, консервирования и замораживания.
</t>
        </r>
      </text>
    </comment>
    <comment ref="L292" authorId="0">
      <text>
        <r>
          <rPr>
            <sz val="8"/>
            <color indexed="81"/>
            <rFont val="Tahoma"/>
            <family val="2"/>
            <charset val="204"/>
          </rPr>
          <t xml:space="preserve">Раннеспелый гибрид с толстостенными плодами. Кусты сомкнутые, полуштамбовые, высотой 50-60 см. Плоды* крупные, глянцевые. При хорошей агротехнике толщина стенки может достигать 8 мм, а масса плода – 250 г. Благодаря раннеспелости растения успешно плодоносят не только в теп лицах, но и в открытом грунте. Гибрид устойчив к комплексу вирусных болезней. Урожайность в теплице 7-8 кг/м2.
</t>
        </r>
      </text>
    </comment>
    <comment ref="L293"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9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9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96"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97" authorId="0">
      <text>
        <r>
          <rPr>
            <sz val="8"/>
            <color indexed="81"/>
            <rFont val="Tahoma"/>
            <family val="2"/>
            <charset val="204"/>
          </rPr>
          <t xml:space="preserve">Раннеспелый крупноплодный сорт для открытого грунта и пленочных укрытий. От всходов до технической спелости 110-120 дней. Растения высотой до 1 м, с отличной завязываемостью. Плоды массой 170-200 г, толщина стенки 7-8 мм. Вкус отличный, перцы сочные, сладкие. Подходят для переработки, консервирования и замораживания. Урожайность в теплице 5-6 кг/м2. 
</t>
        </r>
      </text>
    </comment>
    <comment ref="L298" authorId="0">
      <text>
        <r>
          <rPr>
            <sz val="8"/>
            <color indexed="81"/>
            <rFont val="Tahoma"/>
            <family val="2"/>
            <charset val="204"/>
          </rPr>
          <t>Популярный сорт для открытого грунта и пленочных укрытий. Среднеспелый, от всходов до технической спелости плодов 120-130 дней. Растения полураскидистые, высотой до 55 см, одновременно завязывают 10-12 плодов. Перцы массой 150-200 г, толстостенные – до 10 мм, вкусные и ароматные. Подходят для переработки и консервирования. Урожайность в открытом грунте 4-5 кг/м2.</t>
        </r>
      </text>
    </comment>
    <comment ref="L29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00" authorId="0">
      <text>
        <r>
          <rPr>
            <sz val="8"/>
            <color indexed="81"/>
            <rFont val="Tahoma"/>
            <family val="2"/>
            <charset val="204"/>
          </rPr>
          <t xml:space="preserve">Раннеспелый сорт для открытого грунта и пленочных укрытий. От всходов до технической спелости 95-105 дней. Растения полураскидистые, высотой 100-120 см. Перцы* крупные, глянцевые, очень сочные, массой 150-250 г, великолепного вкуса. Толщина стенки до 8 мм. Сорт подходит для свежего потребления и консервирования. Устойчив к болезням и неблагоприятным погодным условиям. Урожайность под пленкой достигает 6,5-7,5 кг/м2. 
</t>
        </r>
      </text>
    </comment>
    <comment ref="L302" authorId="1">
      <text>
        <r>
          <rPr>
            <sz val="8"/>
            <color indexed="81"/>
            <rFont val="Tahoma"/>
            <family val="2"/>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L303"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30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0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0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07" authorId="1">
      <text>
        <r>
          <rPr>
            <sz val="8"/>
            <color indexed="81"/>
            <rFont val="Tahoma"/>
            <family val="2"/>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L30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09" authorId="0">
      <text>
        <r>
          <rPr>
            <sz val="8"/>
            <color indexed="81"/>
            <rFont val="Tahoma"/>
            <family val="2"/>
            <charset val="204"/>
          </rPr>
          <t xml:space="preserve">Однолетняя зеленная культура. Растет быстро. Первые листочки рукколы выборочно срывают через 3 недели после всходов. Массовую уборку проводят через 4 недели. В этот период пышная, густая розетка достигает диаметра 35-40 см и высоты 20-30 см. Листья крупные, сильно рассеченные, нежные и сочные. Используются для салатов и гарниров. Вкус островатый, пряный, с горчичными нотками. Сорт отличается растянутым периодом отдачи зеленой массы, долго не переходит к фазе цветения.
</t>
        </r>
      </text>
    </comment>
    <comment ref="L31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11" authorId="1">
      <text>
        <r>
          <rPr>
            <sz val="8"/>
            <color indexed="81"/>
            <rFont val="Tahoma"/>
            <family val="2"/>
            <charset val="204"/>
          </rPr>
          <t xml:space="preserve">Раннеспелый сорт быстрорастущей зеленной культуры. Период от всходов до начала хозяйственной годности 22-27 дней. Подходит для выращивания в открытом и защищенном грунте. Урожайность высокая – 2,1-2,4 кг/м2. Розетки листьев вертикальные, 020-22 см,  массой  20-25 г. Листья крупные, рассеченные, длиной 16-20 см и шириной 5-6 см. Ткань листьев нежная, сочная, с великолепным пикантным вкусом. Используется в свежем виде в салатах, в качестве гарнира к мясным и рыбным блюдам. Сорт длительное время сохраняет высокие товарные качества и не переходит к стрелкованию.
</t>
        </r>
      </text>
    </comment>
    <comment ref="L312" authorId="0">
      <text>
        <r>
          <rPr>
            <sz val="8"/>
            <color indexed="81"/>
            <rFont val="Tahoma"/>
            <family val="2"/>
            <charset val="204"/>
          </rPr>
          <t>Среднепоздний сорт. Листья вертикальные, средней ширины, с желобком, окраска сине-зеленая, с оттенком антоциана. Ценность сорта: высокая продуктивность, хорошее качество отбеленной части, наличие слабовыраженной луковицы облегчает очистку продуктивной части растения и уборку, устойчивость к неблагоприятным услови- ям внешней среды. Для потребления в свежем, сушенном виде и домашней кулинарии.</t>
        </r>
      </text>
    </comment>
    <comment ref="L313"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1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15" authorId="0">
      <text>
        <r>
          <rPr>
            <sz val="8"/>
            <color indexed="81"/>
            <rFont val="Tahoma"/>
            <family val="2"/>
            <charset val="204"/>
          </rPr>
          <t>Среднепоздний сорт. Листья вертикальные, средней ширины, с желобком, окраска сине-зеленая, с оттенком антоциана. Ценность сорта: высокая продуктивность, хорошее качество отбеленной части, наличие слабовыраженной луковицы облегчает очистку продуктивной части растения и уборку, устойчивость к неблагоприятным услови- ям внешней среды. Для потребления в свежем, сушенном виде и домашней кулинарии.</t>
        </r>
      </text>
    </comment>
    <comment ref="L316"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1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1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1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0"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1"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2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27" authorId="0">
      <text>
        <r>
          <rPr>
            <sz val="8"/>
            <color indexed="81"/>
            <rFont val="Tahoma"/>
            <family val="2"/>
            <charset val="204"/>
          </rPr>
          <t xml:space="preserve">Сорт среднеспелый (период от всходов до технической спелости 65-75 дней). Имеет крупную розетку с большим количеством листьев (от 40 до 100). Листья сильнорассеченные, гладкие, с приятным ароматом. Дает высокий урожай витаминной зелени – до 2 кг/ м2, хорошо отрастает после срезки.
</t>
        </r>
      </text>
    </comment>
    <comment ref="L32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9" authorId="0">
      <text>
        <r>
          <rPr>
            <sz val="8"/>
            <color indexed="81"/>
            <rFont val="Tahoma"/>
            <family val="2"/>
            <charset val="204"/>
          </rPr>
          <t>Трава нравится всем кошкам, более того, они испытывают в ней потребность. Желательно, чтобы кошка всегда имела доступ к свежей траве. А если владелец не позаботится об этом, то объектом гастрономических интересов Мурки могут стать комнатные растения, многие из которых ядовиты, или (если кошка гуляет) - травка с ближайшего газончика, которая скорее повредит животному. Поэтому самым правильным решением будет завести специальный горшочек или ящик, предназначенный для выращивания свежей травки. Содержимое пакета посеять в любой субстрат (речной песок, земля и др.), обильно полить. При достижении травой высоты 10 см (через 10-15 дней после посева) кошка может лакомиться. Кошки могут питаться как с грядки, так и срезанной, измельченной травой, которую добавляют в корм. Выращивать свежую зелень можно круглый год. И не пугайтесь, если у кошки, которая недавно поела травы, начнется рвота. Это - нормально. Постоянно вылизывая себя, особенно во время линьки, кошки заглатывают большие комки собственной шерсти. Чтобы освободить от неё желудок, кошка специально проглатывает длинные травинки целиком. Они рефлекторно вызывают рвоту. Кроме того, считается, что свежая трава регулирует процесс пищеварения и работу кишечника.</t>
        </r>
      </text>
    </comment>
    <comment ref="L330"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3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3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3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3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35" authorId="0">
      <text>
        <r>
          <rPr>
            <sz val="8"/>
            <color indexed="81"/>
            <rFont val="Tahoma"/>
            <family val="2"/>
            <charset val="204"/>
          </rPr>
          <t xml:space="preserve">Изумруд - сорт мангольда от Гавриш. Сорт среднеспелый. Вегетационный период до 100 дней. Формируется вертикальная компактная розетка листьев, высотой до 50 см. Черешок широкий, сочный, светло-зеленый, в длину до 25 см. Листья темного зеленого цвета, необыкновенно нежные, вкусные. Посев начинается в начале мая. Возможна многократная срезка. Предназначено для потребления, кулинарии, переработки.
</t>
        </r>
      </text>
    </comment>
    <comment ref="L336"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337" authorId="0">
      <text>
        <r>
          <rPr>
            <sz val="8"/>
            <color indexed="81"/>
            <rFont val="Tahoma"/>
            <family val="2"/>
            <charset val="204"/>
          </rPr>
          <t>Сорт среднеспелый (40-50 дней от полных всходов до массовой уборки). Розетка полуприподнятая, компактная. Лист серо-зеленый, глянцевый, толстый, овальный, среднепузырчатый. Молодые листья богаты белком, витаминами, солями кальция, калия, железа. Сорт устойчив к цветушности и низким температурам. Может использоваться в качестве уплотняющей культуры на посадках томатов и перца. Урожайность – 2,5-2,8 кг/м2. Рекомендуется для свежего потребления и замораживания.</t>
        </r>
      </text>
    </comment>
    <comment ref="L33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3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4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41"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2"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4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5" authorId="1">
      <text>
        <r>
          <rPr>
            <sz val="8"/>
            <color indexed="81"/>
            <rFont val="Tahoma"/>
            <family val="2"/>
            <charset val="204"/>
          </rPr>
          <t xml:space="preserve">Раннеспелый сорт, период от всходов до технической спелости 18-20 дней. Рекомендуется для выращивания в открытом и защищенном грунте. Урожайность высокая, – 2,3-2,5 кг/м2. Корнеплоды цилиндрические, гладкие, выравненные, массой 18-25 г. Мякоть белая, плотная, сочная, хрустящая, слабоострого вкуса. Используется для потребления в свежем виде. </t>
        </r>
        <r>
          <rPr>
            <sz val="8"/>
            <color indexed="81"/>
            <rFont val="Tahoma"/>
            <family val="2"/>
            <charset val="204"/>
          </rPr>
          <t xml:space="preserve">
</t>
        </r>
      </text>
    </comment>
    <comment ref="L346"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4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50" authorId="1">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51"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5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5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56" authorId="0">
      <text>
        <r>
          <rPr>
            <sz val="8"/>
            <color indexed="81"/>
            <rFont val="Tahoma"/>
            <family val="2"/>
            <charset val="204"/>
          </rPr>
          <t xml:space="preserve">Популярный  раннеспелый  сорт,  период  от  всходов до технической спелости 60-70 дней. Урожайность высокая,  5-6 кг/м2. Корнеплоды эллиптической формы, гладкие, выравненные, диаметром до 10 см, массой 220-300 г, не растрескиваются. Мякоть светло-зеленая, сочная, хрустящая, почти без горечи. Корнеплоды используют для потребления в свежем виде и длительного зимнего хранения. Сорт устойчив к цветушности. Для летнего потребления сеют рано весной, для осеннего и зимнего— в середине июля.Посев семян в открытый грунт в бороздки на глубину 1-2 см. В фазе 1-2-х настоящих листьев всходы прореживают. Ранние сорта редьки убирают по мере созревания корнеплодов, зимние— в один прием перед наступлением заморозков. Растениям необходимы своевременные поливы, прополки, рыхления и подкормки.
</t>
        </r>
      </text>
    </comment>
    <comment ref="L357"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358"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35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60"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62" authorId="0">
      <text>
        <r>
          <rPr>
            <sz val="8"/>
            <color indexed="81"/>
            <rFont val="Tahoma"/>
            <family val="2"/>
            <charset val="204"/>
          </rPr>
          <t xml:space="preserve">В смеси Витаминное ассорти достигнут идеальный баланс природных витаминов и минералов, который при регулярном употреблении поможет Вам питаться правильно и со вкусом, быть в тонусе и заботиться о своем здоровье.
 В состав входят 5 видов салата с разными по форме и цвету листьями - являются кладовой витаминов и минеральных веществ, мизуна - сочетает в своем вкусе нотки пряности и остроты, руккола - содержит очень много витамина С, который является прекрасным антиоксидантом, помогает снижению холестерина, борется со свободными радикалами в клетках крови, активизирует работу иммунной системы.
Агротехника: Посев семян непосредственно в грунт в апреле - мае. Для непрерывного получения свежей зелени рекомендуется производить посев через каждые 2 недели.
</t>
        </r>
        <r>
          <rPr>
            <b/>
            <sz val="8"/>
            <color indexed="81"/>
            <rFont val="Tahoma"/>
            <family val="2"/>
            <charset val="204"/>
          </rPr>
          <t xml:space="preserve">
</t>
        </r>
      </text>
    </comment>
    <comment ref="L363" authorId="0">
      <text>
        <r>
          <rPr>
            <sz val="8"/>
            <color indexed="81"/>
            <rFont val="Tahoma"/>
            <family val="2"/>
            <charset val="204"/>
          </rPr>
          <t xml:space="preserve">В состав смеси входят 7 сортов салата: Анапчанин, Витаминный, Дубачек МС, Лолло Бионда, Рубин, Тарзан и 4 сезона. Зеленый и красный цвета станут яркими акцентами в летних блюдах. Листья салата очень богаты фолиевой кислотой, которая регулирует обмен веществ, работу нервной системы и мозга. Содержат витамины А,Е,С, железо и флавоноиды, укрепляющие капилляры. Рекомендуется употреблять продукцию в фазе образования трех-пяти молодых листочков, не позже. На данный стадии культура содержит максимум биологически активных веществ.
</t>
        </r>
      </text>
    </comment>
    <comment ref="L364"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365" authorId="0">
      <text>
        <r>
          <rPr>
            <sz val="8"/>
            <color indexed="81"/>
            <rFont val="Tahoma"/>
            <family val="2"/>
            <charset val="204"/>
          </rPr>
          <t>Специально подобранная смесь салатных культур, в которой достигнут идеальный баланс природных витаминов и полезных минералов. Включает семена салатов: Адамант, Анапчанин, Дубачек МС, Коралл, Лолло Росса, Эврика и индау (рукколы) Диковина. В пищу используются молодые, не переросшие растения в свежем виде. При регулярном употреблении смесь поможет вам заботиться о своем здоровье– питаться правильно и со вкусом. Агротехника. Выращивают по-севом семян в открытый грунт на глубину1-1,5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интервалом10-15 дней.</t>
        </r>
      </text>
    </comment>
    <comment ref="L366"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67" authorId="1">
      <text>
        <r>
          <rPr>
            <sz val="8"/>
            <color indexed="81"/>
            <rFont val="Tahoma"/>
            <family val="2"/>
            <charset val="204"/>
          </rPr>
          <t xml:space="preserve">Один из самых вкусных салатов с хрустящим типом листа. Известен также как «ледяной» салат, или «криспхед». За 50-60 дней от всходов формирует компактную розетку с тугим кочаном Ø 10 - 15 см и массой 200-500 г. Листья в кочане широкие, сочные, нежные; богаты витаминами, минералами и клетчаткой. Вкус нейтрально-сладковатый, хорошо сочетающийся со многими продуктами. Калорийность – всего 14 ккал на 100 г. Один из немногих сортов, которые в срезанном виде совершенно не боятся холода и сохраняют свежесть в холодильнике при t o +3...+5 o C около недели.
</t>
        </r>
      </text>
    </comment>
    <comment ref="L36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69" authorId="1">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70"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71" authorId="1">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72" authorId="1">
      <text>
        <r>
          <rPr>
            <sz val="8"/>
            <color indexed="81"/>
            <rFont val="Tahoma"/>
            <family val="2"/>
            <charset val="204"/>
          </rPr>
          <t>Листовой салат дуболистного типа с нежной зеленью, отличных вкусовых качеств. Сорт среднеспелый. При рассадном способе выращивания через 60-65 дней после всходов образует плотную крупную розетку листьев, достигающую массы 170-220 г, диаметр 20-25 см. Листья светло-зеленые, перисторассеченные, длиной 20 см, маслянистой консистенции. Сорт отличается замедленным стеблеванием. Посев на рассаду – в марте (выход сеянцев из 1 г семян около 800 шт., схема посадки 30х30-35 см) или в начале апреля непосредственно в грунт (0,2 г/м2).</t>
        </r>
        <r>
          <rPr>
            <sz val="8"/>
            <color indexed="81"/>
            <rFont val="Tahoma"/>
            <family val="2"/>
            <charset val="204"/>
          </rPr>
          <t xml:space="preserve">
</t>
        </r>
      </text>
    </comment>
    <comment ref="L373" authorId="0">
      <text>
        <r>
          <rPr>
            <sz val="8"/>
            <color indexed="81"/>
            <rFont val="Tahoma"/>
            <family val="2"/>
            <charset val="204"/>
          </rPr>
          <t xml:space="preserve">В смеси Витаминное ассорти достигнут идеальный баланс природных витаминов и минералов, который при регулярном употреблении поможет Вам питаться правильно и со вкусом, быть в тонусе и заботиться о своем здоровье.
 В состав входят 5 видов салата с разными по форме и цвету листьями - являются кладовой витаминов и минеральных веществ, мизуна - сочетает в своем вкусе нотки пряности и остроты, руккола - содержит очень много витамина С, который является прекрасным антиоксидантом, помогает снижению холестерина, борется со свободными радикалами в клетках крови, активизирует работу иммунной системы.
Агротехника: Посев семян непосредственно в грунт в апреле - мае. Для непрерывного получения свежей зелени рекомендуется производить посев через каждые 2 недели.
</t>
        </r>
        <r>
          <rPr>
            <b/>
            <sz val="8"/>
            <color indexed="81"/>
            <rFont val="Tahoma"/>
            <family val="2"/>
            <charset val="204"/>
          </rPr>
          <t xml:space="preserve">
</t>
        </r>
      </text>
    </comment>
    <comment ref="L37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75" authorId="0">
      <text>
        <r>
          <rPr>
            <sz val="8"/>
            <color indexed="81"/>
            <rFont val="Tahoma"/>
            <family val="2"/>
            <charset val="204"/>
          </rPr>
          <t xml:space="preserve">Полукочанный сорт среднепозднего срока созревания. Период от всходов до уборки 45-50 дней. Урожайный, стабильно формирует в открытом грунте 2,5-2,7 кг/м2 качественной продукции. Розетка листьев в полном развитии (спустя 50-60 дней от всходов) имеет вид рыхлого, открытого кочана средней величины, диаметром 25-30 см, массой около 200 г. Листья пузырчатые, кудрявые, хрустящего типа. Отличных вкусовых качеств, нежные, сочные, без горечи. Рекомендуются для свежего потребления. Сорт устойчив к стеблеванию.
</t>
        </r>
      </text>
    </comment>
    <comment ref="L376"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377"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378" authorId="0">
      <text>
        <r>
          <rPr>
            <sz val="8"/>
            <color indexed="81"/>
            <rFont val="Tahoma"/>
            <family val="2"/>
            <charset val="204"/>
          </rPr>
          <t>Период от всходов до хозяйственной годности 17-20 дней. Предназначен для выращивания в открытом грунте и круглогодично – в защищенном. Отлично подходит для выращивания в горшках на подоконнике. Растения высотой до 50 см, массой 20-25 г. Листья крупные, нежные и сочные, с приятным горчичным вкусом. Используются для приготовления свежих салатов.</t>
        </r>
      </text>
    </comment>
    <comment ref="L37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8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81"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82" authorId="0">
      <text>
        <r>
          <rPr>
            <sz val="8"/>
            <color indexed="81"/>
            <rFont val="Tahoma"/>
            <family val="2"/>
            <charset val="204"/>
          </rPr>
          <t xml:space="preserve">Раннеспелый листовой сорт (период от массовых всходов до начала хозяйственной годности 40-45 дней). Урожайность высокая, 3,0-3,5 кг/м2 . Розетка листьев прямостоячая, высотой 11-13 см, Ø 20-22 см. Масса одного растения 130-160 г. Листья нежные, сочные, хрустящие, гофрированные, очень декоративные. Рекомендуется для потребления в свежем виде. Сорт устойчив к цветушности. Салат обладает повышенным содержанием кальция и минеральных солей, нормализует обмен веществ, стимулирует выведение холестерина из организма.Посев семян в открытый грунт на глубину 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 10-15 дней. 
</t>
        </r>
      </text>
    </comment>
    <comment ref="L383"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384" authorId="1">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85" authorId="1">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86"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387"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388" authorId="0">
      <text>
        <r>
          <rPr>
            <sz val="8"/>
            <color indexed="81"/>
            <rFont val="Tahoma"/>
            <family val="2"/>
            <charset val="204"/>
          </rPr>
          <t xml:space="preserve">Микрозелень – молодые растения в фазе первой пары настоящих листьев. Срезаются через 10 дней после всходов. Содержат максимальное количество витаминов, микроэлементов, минеральных солей,
В состав cмеси входят кресс-салаты ВАНЬКА- КУЧЕРЯВЫЙ, ВЕСЕННИЙ, ОБИЛЬНОЛИСТНЫЙ. Растения неприхотливые, быстро растущие. Сочная зелень с приятным нежно-пряным вкусом.
</t>
        </r>
      </text>
    </comment>
    <comment ref="L389"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390" authorId="0">
      <text>
        <r>
          <rPr>
            <sz val="8"/>
            <color indexed="81"/>
            <rFont val="Tahoma"/>
            <family val="2"/>
            <charset val="204"/>
          </rPr>
          <t>Зелень очень нежная и душистая, с пряным орехово-горчичным вкусом. Является природным источником йода и витамина С, способствует выведению холестерина и повышению уровня гемоглобина, укрепляет стенки кровеносных капилляров. Растет быстро и дружно. В пищу используют стебли и листья молодых растений . Микрозелень Руккола-незаменимая добавка к мясным, рыбным блюдам и салатам. Состав: семена индау (рукколы) Чудесница.</t>
        </r>
      </text>
    </comment>
    <comment ref="L391"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393" authorId="0">
      <text>
        <r>
          <rPr>
            <sz val="8"/>
            <color indexed="81"/>
            <rFont val="Tahoma"/>
            <family val="2"/>
            <charset val="204"/>
          </rPr>
          <t xml:space="preserve">Популярный среднеранний сорт столовой свёклы. Листья представляют собой широкую пластину тёмно-зелёного цвета с яркими красными прожилками, в высоту достигают 35 - 40 см. Корнеплоды имеют округлую форму среднего размера, в диаметре 10 - 15 см, массой достигают 300 - 500 г. Мякоть плотная и сочная, имеет насыщенный тёмно-красный цвет без светлых прожилок. Сорт высокоурожайный, позволяет получать до 8 кг/м2. Обработанные перед посевом марганцовкой семена показывают устойчивость к появлению вредителей. Преимущества сорта: Яркая окраска плода устойчива к воздействию термообработки; Корнеплоды отлично подходят для приготовления первых блюд и консервирования; Молодые листочки обладают полезными свойствами и используются как в первых блюдах, так и в салатах; Хорошо растёт на солнечных участках, засухоустойчива, полив необходим лишь молодым всходам; Холодостойкий сорт, можно сажать семенами под зиму; Богатый источник клетчатки и органических кислот, белков и углеводов, комплекса витаминов.
</t>
        </r>
      </text>
    </comment>
    <comment ref="L394" authorId="0">
      <text>
        <r>
          <rPr>
            <sz val="8"/>
            <color indexed="81"/>
            <rFont val="Tahoma"/>
            <family val="2"/>
            <charset val="204"/>
          </rPr>
          <t>Зелень очень нежная и душистая, с пряным орехово-горчичным вкусом. Является природным источником йода и витамина С, способствует выведению холестерина и повышению уровня гемоглобина, укрепляет стенки кровеносных капилляров. Растет быстро и дружно. В пищу используют стебли и листья молодых растений . Микрозелень Руккола-незаменимая добавка к мясным, рыбным блюдам и салатам. Состав: семена индау (рукколы) Чудесница.</t>
        </r>
      </text>
    </comment>
    <comment ref="L39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96" authorId="0">
      <text>
        <r>
          <rPr>
            <sz val="8"/>
            <color indexed="81"/>
            <rFont val="Tahoma"/>
            <family val="2"/>
            <charset val="204"/>
          </rPr>
          <t xml:space="preserve">Свекла «Винегрет» - среднеспелый урожайный сладкий сорт свеклы, созревает в среднем за 130 дней. Корнеплод округлой формы без сердцевины. Мякоть насыщенного красного цвета с оттенком бордо, без прожилок, сладкая, сочная. Масса корнеплода 180-340 г. Урожай на 1 м² от 4,1 до 4,6 кг. Жаростойкий, устойчивый к болезням сорт. Легко извлекается из любого типа почвы. Хорошо хранится в зимний период. Используется в салатах, в том числе в винегрете. </t>
        </r>
      </text>
    </comment>
    <comment ref="L39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9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9" authorId="1">
      <text>
        <r>
          <rPr>
            <sz val="8"/>
            <color indexed="81"/>
            <rFont val="Tahoma"/>
            <family val="2"/>
            <charset val="204"/>
          </rPr>
          <t xml:space="preserve">Раннеспелый сорт с прекрасными технологическими качествами. Период от всходов до массовой уборки 80-100 дней. Корнеплоды цилиндрической формы, гладкие, выравненные, массой 180-290 г. Мякоть темно-красная, нежная, сочная, без грубых волокон и колец. Вкусовые качества отличные. Используется для различной кулинарной переработки. Сорт устойчив к цветушности и церкоспорозу. Корнеплоды хорошо хранятся и транспортируются. 
</t>
        </r>
      </text>
    </comment>
    <comment ref="L40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01"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402"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40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404"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40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406" authorId="0">
      <text>
        <r>
          <rPr>
            <sz val="8"/>
            <color indexed="81"/>
            <rFont val="Tahoma"/>
            <family val="2"/>
            <charset val="204"/>
          </rPr>
          <t xml:space="preserve">Идеальный современный гибрид. Среднеранний – 100-110 дней от полных всходов до технической спелости, с отличными показателями на любых типах почв. Корнеплод округлый, диаметром 10-15 см, с нежной, сочной мякотью бордового цвета, без колец. Масса корнеплода 110-180 г. При тепловой обработке не теряет цвет. Ценится за высокую урожайность, устойчивость к цветушности и растрескиванию корнеплодов, выравненность продукции, способность к длительному хранению.Семена высевают в конце апреля - начале мая, в прогретую до температуры 8-10 град. почву, на глубину 2-3 см, в рядки с междурядьями 25-30 см. Всходы прореживают с шагом 8-10 см. Можно вырастить рассаду: посев в конце апреля, высадка закаленной рассады в открытый грунт через месяц.
</t>
        </r>
      </text>
    </comment>
    <comment ref="L40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0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0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2"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3" authorId="0">
      <text>
        <r>
          <rPr>
            <sz val="8"/>
            <color indexed="81"/>
            <rFont val="Tahoma"/>
            <family val="2"/>
            <charset val="204"/>
          </rPr>
          <t xml:space="preserve">Высокоурожайный, штамбовый сорт. Среднеранний – первые плоды собирают через 107-115 дней после всходов. Подходит для выращивания в защищенном и в открытом грунте. Растение высотой 40-60 см – в открытом грунте, 70-80 см – в теплице. Двухкамерные плоды, массой 85-100 г, не растрескиваются, отлично хранятся. Зеленое пятно у основания отсутствует. Мякоть плотная, мясистая, стенки толстые. Вкус сладкий, аромат очень насыщенный. Удачное сочетание всех характеристик делает сорт незаменимым для получения соков, приготовления томатной пасты и вяления. Отлично подходит для цельноплодного консервирования. Сорт толерантен к основным болезням культуры. Урожайность в з/г – 8,1-8,3 кг/м2.
</t>
        </r>
      </text>
    </comment>
    <comment ref="L41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15"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6"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7" authorId="0">
      <text>
        <r>
          <rPr>
            <sz val="8"/>
            <color indexed="81"/>
            <rFont val="Tahoma"/>
            <family val="2"/>
            <charset val="204"/>
          </rPr>
          <t xml:space="preserve">Раннеспелый сорт сибирской селекции для открытого грунта и пленочных укрытий. От всходов до начала плодоношения 95-98 дней. Растения детерминантные, высотой 70-76 см. Пасынкования не требуется. Плоды массой 70-90 г. Вкусовые качества отличные, томаты сладкие, сочные. Подходят для различной кулинарной переработки и цельноплодного консервирования. Сорт устойчив к макроспориозу. Урожайность в открытом грунте 5-8 кг/м2.
</t>
        </r>
      </text>
    </comment>
    <comment ref="L41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9" authorId="0">
      <text>
        <r>
          <rPr>
            <sz val="8"/>
            <color indexed="81"/>
            <rFont val="Tahoma"/>
            <family val="2"/>
            <charset val="204"/>
          </rPr>
          <t xml:space="preserve">Ультраранний сорт для открытого грунта. В средней полосе созревает на 93-95 день от всходов, в южных регионах – на 80-85 день. Растение детерминантное, высотой около 60 см. Первая кисть закладывается над 5-6 листом, последующие – через 1-2 листа. Плод* массой 100-130 г, с высоким содержанием бета-каротина – до 3,75 мг на 100 г сырой массы. Сок имеет целебные свойства. Урожайность высокая – до 7 кг/м2. 
</t>
        </r>
      </text>
    </comment>
    <comment ref="L420"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21" authorId="0">
      <text>
        <r>
          <rPr>
            <sz val="8"/>
            <color indexed="81"/>
            <rFont val="Tahoma"/>
            <family val="2"/>
            <charset val="204"/>
          </rPr>
          <t xml:space="preserve"> Раннеспелый гибрид для открытого грунта. Урожай готов к уборке через 105-108
дней после появления всходов. Растение детерминантное, компактное, высотой 65-70 см. В кисти формируется 5-8 плодов. Томаты* плотные, лежкие, массой 90-100 г. Гибрид подходит для консервирования и засолки. Урожайность 8-10 кг/м2.
</t>
        </r>
      </text>
    </comment>
    <comment ref="L422"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42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2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25"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26"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27" authorId="0">
      <text>
        <r>
          <rPr>
            <sz val="8"/>
            <color indexed="81"/>
            <rFont val="Tahoma"/>
            <family val="2"/>
            <charset val="204"/>
          </rPr>
          <t xml:space="preserve">Универсальный, высокоурожайный среднеспелый сорт с растянутым периодом плодоношения. Не требует сложного ухода и подойдет даже начинающим огородникам. Для выращивания в открытом грунте и под пленочными укрытиями. Период от всходов до первого сбора плодов – 105-125 дней. Растения детерминантные, высотой 35-60 см. Плоды сливовидные, плотные, очень мясистые, массой 60-80 г. Отличаются повышенным содержанием сахаров и изысканным вкусом. Отлично подходят для засолки, переработки и свежего потребления. Хорошо хранятся и транспортируются. Урожайность – 6-8 кг/м2.Посев .Выращивают через рассаду с обязательной пикировкой в фазе 1-2 настоящих листьев. Рассаду высаживают в возрасте 60-65 дней, размещая на 1 м2 4-5 шт.
</t>
        </r>
      </text>
    </comment>
    <comment ref="L42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2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0" authorId="0">
      <text>
        <r>
          <rPr>
            <sz val="8"/>
            <color indexed="81"/>
            <rFont val="Tahoma"/>
            <family val="2"/>
            <charset val="204"/>
          </rPr>
          <t xml:space="preserve">Детерминантный ранний сорт для выращивания в открытом грунте и пленочных укрытиях. Плоды, ровной овальной формы 90-100 г., могут достигать 120 г. Урожайность 8-9 кг/м2. Срок созревания 90-110 дней с момента появления первых всходов. Высота куста 50-60 см, без формирования, растение может вырасти выше. Отличительные характеристики: Холодостойкость;Ароматные, с высокими вкусовымикачествами;Плоды не растрескиваются; Свежие томаты могут храниться до 2 месяцев; Иммунитет к фитофторозу;Не является штамбовым, не содержит ГМО; Можно заготавливать свой посевной материал, не вырождается. Садить можно в парнике и в открытом грунте. Томат Столыпин – это действительно сорт, а не гибрид, поэтому кусты компактные и не ветвятся сами.
</t>
        </r>
      </text>
    </comment>
    <comment ref="L431" authorId="0">
      <text>
        <r>
          <rPr>
            <sz val="8"/>
            <color indexed="81"/>
            <rFont val="Tahoma"/>
            <charset val="1"/>
          </rPr>
          <t xml:space="preserve">Отечественный, высокоурожайный гибрид для открытого грунта и пленочных теплиц. Вступает в плодоношение спустя 90-95 дней от всходов. Растения детерминантные, высотой 60-70 см. Формируют кисти с 5-7 плодами. Первая закладывается над 5-6 листом, последующие – через 1-2 лис та. Плоды массой 130-160 г, первые до 200-250 г. Томаты очень вкусные, созданы для свежего употребления. Подойдут для консервирования и переработки. Хорошо транспортируются. Гибрид устойчив к ВТМ, ЧБП, альтернариозу и фузариозу. Урожайность: 10 кг/м2 в открытом грунте и 15 кг/м2 в теплице.
</t>
        </r>
      </text>
    </comment>
    <comment ref="L432" authorId="0">
      <text>
        <r>
          <rPr>
            <sz val="8"/>
            <color indexed="81"/>
            <rFont val="Tahoma"/>
            <family val="2"/>
            <charset val="204"/>
          </rPr>
          <t xml:space="preserve">Отличный салатный сорт для теплиц и открытого грунта. Среднеспелый. Период от всходов до первого сбора плодов 110-115 дней. Растения детерминантные, высотой 70-100 см. Плоды крупные, массой 240-300 г. Мякоть сладкая, с пониженным содержанием органических кислот, с высоким содержанием каротина. Урожайность 6-7 кг/м 2 . Рекомендуется для диетического питания.
</t>
        </r>
      </text>
    </comment>
    <comment ref="L433"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4" authorId="0">
      <text>
        <r>
          <rPr>
            <sz val="8"/>
            <color indexed="81"/>
            <rFont val="Tahoma"/>
            <family val="2"/>
            <charset val="204"/>
          </rPr>
          <t xml:space="preserve">Скороспелый (95-100 дней от всходов до плодоношения) сорт для выращивания в открытом грунте. Растение штамбовое, компактное, высотой до 50 см. Плоды красные, плоскоокруглые, слаборебристые, очень вкусные. Масса плодов до 200 г. Использование универсальное. Ценится за высокую отдачу урожая, особенно в первую декаду сбора, до массового проявления фитофтороза. Устойчив к вершинной и корневой гнили. Выращивают рассадным способом. Не пасынкуется. Подвязка, регулярные подкормки, сбор плодов в бланжевой спелости с последующим дозариванием увеличивает выход урожая до 3,0-3,5 кг с растения.
</t>
        </r>
      </text>
    </comment>
    <comment ref="L436"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7"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0"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41"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2" authorId="0">
      <text>
        <r>
          <rPr>
            <sz val="8"/>
            <color indexed="81"/>
            <rFont val="Tahoma"/>
            <family val="2"/>
            <charset val="204"/>
          </rPr>
          <t xml:space="preserve">Популярный крупноплодный сорт. Среднеспелый, от всходов до начала созревания 110-115 дней. Растения индетерминантные, высотой 1,6-1,8 м. Плоды оригинальной формы, плотные, мясистые, малосемянные. Масса первых плодов до 200 г, к концу вегетации – около 150 г. Вкус сладкий, насыщенный, аромат густой, интенсивный. Плоды после съема хранятся до четырех недель. Сорт стабильно завязывает плоды в любую погоду. Урожайность под пленочными укрытиями 10-12 кг/м 2 .
</t>
        </r>
      </text>
    </comment>
    <comment ref="L443"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4"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445" authorId="0">
      <text>
        <r>
          <rPr>
            <sz val="8"/>
            <color indexed="81"/>
            <rFont val="Tahoma"/>
            <family val="2"/>
            <charset val="204"/>
          </rPr>
          <t xml:space="preserve">Ранний гибрид, вступает в плодоношение через 100-105 дней от всходов. Растения детерминантные, мощные, хорошо облиственные, высотой 120-130 см. На кусте формируется 5-6 простых кистей по 5-6 плодов в кисти. Первая кисть закладывается над 7-9 листом, последующие – через 1-2 листа. Плоды массой 200-250 г, округлые, плотные, интенсивной красной окраски без зеленого пятна у плодоножки, универсального назначения, отличных вкусовых и товарных качеств. Урожайность 19-20 кг/м2. Гибрид устойчив к альтернариозу, фузариозу, ВТМ.Посев семян на рассаду с обязательной пикировкой в фазе одного-двух настоящих листьев. Растения высаживают в возрасте 45-55 дней, размещая на 1 кв.м 4-5 шт. 
</t>
        </r>
      </text>
    </comment>
    <comment ref="L446"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7"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4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50" authorId="0">
      <text>
        <r>
          <rPr>
            <sz val="8"/>
            <color indexed="81"/>
            <rFont val="Tahoma"/>
            <family val="2"/>
            <charset val="204"/>
          </rPr>
          <t>Сажать томат Розовый Слон можно как в грунт, так и в теплицу или в парник.Помидор относится к сортам со среднеранними сроками созревания – урожай можно собирать через 112 дней после появления всходов; кусты детерминантного типа, в высоту вырастают до 120-170 см;на растениях формируется много боковых побегов, поэтому томат нужно регулярно пасынковать; куст Слона достаточно мощный,форма розовых плодов плоскоокруглая, немного сплющенная;масса томатов большая – от 300 до 1000 грамм;на каждом кусте может вызреть от пяти до восьми плодов; кожура у плодов блестящая, очень плотная, не склонна к растрескиваниям; мякоть помидора Розовый Слон сахаристая, сладко-кислая, сочная;плоды хорошо переносят транспортировку, не портятся во время хранения;помидоры сорта Розовый Слон устойчивы к основным «томатным» инфекциям, таким как, фитофтороз, фузариоз, альтернариоз;не интересует томат и вредителей – они редко атакуют кусты этого сорта; урожайность у сорта средняя – с каждого куста можно снять от трех до четырех килограмм помидоров; учитывая габариты куста, рекомендуется сажать не более двух растений на одном квадратном метре.</t>
        </r>
      </text>
    </comment>
    <comment ref="L451" authorId="0">
      <text>
        <r>
          <rPr>
            <sz val="8"/>
            <color indexed="81"/>
            <rFont val="Tahoma"/>
            <family val="2"/>
            <charset val="204"/>
          </rPr>
          <t xml:space="preserve">Крупноплодный сорт среднего срока созревания, с длительной отдачей урожая. Производит неизгладимое впечатление своим неповторимым вкусом и цветом. От всходов до первого сбора плодов 110-115 дней. Подходит для открытого грунта и теплиц. Кусты индетерминантные, высотой 1,5 м и более. Первые плоды достигают веса 600 г, остальные – 250-350 г. Томаты с тонкой кожицей, не растрескиваются, содержат в меру кислинки и сладости. Используют для салатов, соусов и сока. Сорт неприхотливый, жаростойкий, устойчив к кратковременным похолоданиям.
</t>
        </r>
      </text>
    </comment>
    <comment ref="L452" authorId="1">
      <text>
        <r>
          <rPr>
            <sz val="8"/>
            <color indexed="81"/>
            <rFont val="Tahoma"/>
            <family val="2"/>
            <charset val="204"/>
          </rPr>
          <t xml:space="preserve">Среднеспелый (110-115 дней от всходов до плодоношения) индетерминантный (с неограниченным ростом) гибрид, рекомендован для пленочных  и остекленных теплиц. Относится к группе кистевых томатов. Плоды  округлой формы, гладкие, прочно прикрепляются к плодоножке и не осыпаются после созревания, массой 100-110 г. Плоды с повышенным содержанием сахаров, прекрасно подходят для цельноплодного консервирования, приготовления свежих летних салатов. Гибрид устойчив к возбудителям вируса табачной мозаики, кладоспориоза, фузариоза, а также устойчив к растрескиванию. Урожайность одного растения 4,5-5,0 кг.
</t>
        </r>
      </text>
    </comment>
    <comment ref="L453" authorId="0">
      <text>
        <r>
          <rPr>
            <sz val="8"/>
            <color indexed="81"/>
            <rFont val="Tahoma"/>
            <family val="2"/>
            <charset val="204"/>
          </rPr>
          <t xml:space="preserve">Нарядный и вкусный коктейльный гибрид с симпатичными плодами-сердечками. Урожай начинают снимать в ультраранние сроки – через 80-85 дней после всходов. Растения индетерминантные, высотой 150-170 см в теплице. Завязываемость отличная. Кисти с 10-15 плодами массой 30-40 г. Мякоть великолепного вкуса, очень сладкая. Урожай (до 15 кг/м2) можно собирать целыми кистями и отдельными плодами. Гибрид отличается повышенной сопротивляемостью к фитофторозу. Рекомендуется для свежего потребления и консервирования.
</t>
        </r>
      </text>
    </comment>
    <comment ref="L454"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455"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456"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58" authorId="0">
      <text>
        <r>
          <rPr>
            <sz val="8"/>
            <color indexed="81"/>
            <rFont val="Tahoma"/>
            <family val="2"/>
            <charset val="204"/>
          </rPr>
          <t xml:space="preserve">Крупноплодный сорт  с оригинальной грушевидно-ребристой формой плодов. Раннеспелый, вступает в плодоношение через 105-110 дней от всходов. Растения индетерминантные, высотой 170-200 см. Плоды* мясистые, увесистые, массой 220-300 г, с довольно тонкой кожицей. Мякоть плотная, малосемянная, ароматная, богатая ликопином. Вкус насыщенный, классический помидорный, с преобладанием сладости над кислинкой. Томаты идеально подходят для приготовления салатов, сока, супов, соусов. Продуктивность – до 7 кг с растения.
</t>
        </r>
      </text>
    </comment>
    <comment ref="L45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60" authorId="1">
      <text>
        <r>
          <rPr>
            <sz val="8"/>
            <color indexed="81"/>
            <rFont val="Tahoma"/>
            <family val="2"/>
            <charset val="204"/>
          </rPr>
          <t xml:space="preserve">Среднеспелый высокоурожайный сорт для пленочных теплиц, вступает в плодоношение на 110 день от полных всходов. Растение индетерминантное, высотой 1,5 м. Формируется в один стебель с удалением всех пасынков. Плоды цилиндрические, гладкие, редкого янтарно-оранжевого цвета, массой 85-95 г, с прекрасным вкусом, с повышенным содержанием ликопина – мощного природного антиоксиданта. Для свежего потребления и консервирования. Товарная урожайность 9-10 кг/м2. Устойчив к фузариозу и кладоспориозу. 
</t>
        </r>
      </text>
    </comment>
    <comment ref="L461" authorId="0">
      <text>
        <r>
          <rPr>
            <sz val="8"/>
            <color indexed="81"/>
            <rFont val="Tahoma"/>
            <family val="2"/>
            <charset val="204"/>
          </rPr>
          <t>Великолепный раннеспелый салатный томат с ярко-алой мякотью от известнейшего французского производителя семян фирмы Clause. Растения индетерминантные, высотой до 2 м. Плоды крупные, многокамерные, массой 350-700 г, собраны в кисти по 3-5 штук, созревают с июля по сентябрь. Мякоть буквально тает во рту! Эти помидоры незаменимы для салатов и бутербродов, а благодаря небольшому количеству семян идеально подходят для соусов и приготовления густых ароматных соков. Гибрид высокоустойчив к ВТМ, вертициллезу и фузариозу, среднеустойчив к корневой нематоде. Растения высокопродуктивны и нуждаются в регулярных подкормках. В средней полосе рекомендуем прищипывать точки роста над 7-8 кистью.</t>
        </r>
      </text>
    </comment>
    <comment ref="L46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63"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6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65" authorId="0">
      <text>
        <r>
          <rPr>
            <sz val="8"/>
            <color indexed="81"/>
            <rFont val="Tahoma"/>
            <family val="2"/>
            <charset val="204"/>
          </rPr>
          <t xml:space="preserve">Популярный кистевой сорт с длительным плодоношением. От всходов до первого сбора плодов 115-120 дней. В средней полосе для теплиц, в южных регионах – для открытого грунта. Растения индетерминантные, высотой 1,8-2 м. Плоды массой 50-70 г, плотные, выравненные. Вкус от-личный, с приятным сочетанием кислоты и сахаров. Размер томатов идеален для цель-ноплодного консервирования. Сорт сравнительно устойчив к затенению, влажности, фитофторозу. Урожайность 7-10 кг/м2 .
</t>
        </r>
      </text>
    </comment>
    <comment ref="L466"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67"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6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69" authorId="0">
      <text>
        <r>
          <rPr>
            <sz val="8"/>
            <color indexed="81"/>
            <rFont val="Tahoma"/>
            <family val="2"/>
            <charset val="204"/>
          </rPr>
          <t xml:space="preserve">Очень вкусный, сердцевидный, салатный томат! Крупные плоды массой 300-350 г словно налиты медом, очень сладкие. Раннеспелый гибрид, период от всходов до начала созревания первых томатов 90-95 суток. В средней полосе рекомендуется культивировать в теплицах, в южных регионах можно выращивать в открытом грунте на шпалере. Растения индетерминантные, высокорослые – 1,8-2 м. Первое соцветие закладывается над 7-8 листом, последующие – через 3 листа. Кисти простые, с 6-10 плодами. </t>
        </r>
      </text>
    </comment>
    <comment ref="L470" authorId="1">
      <text>
        <r>
          <rPr>
            <sz val="8"/>
            <color indexed="81"/>
            <rFont val="Tahoma"/>
            <family val="2"/>
            <charset val="204"/>
          </rPr>
          <t xml:space="preserve">Среднеранний (106-110 дней от всходов до плодоношения) индетерминантный (с неограниченным ростом) гибрид, рекомендован для пленочных и зимних теплиц. Посев на рассаду в середине-конце марта. Пикировка рассады в фазе первого настоящего листа. Высадка рассады в теплицы в начале-середине мая в возрасте 45 дней. Обязательна подвязка растений через несколько дней после высадки. Формируют в один стебель, удаляя все «пасынки». Плоды плоскоокруглой формы, с идеально ровной поверхностью, массой 130-150 г. Предназначены для консервирования и великолепно подходят для приготовления свежих салатов. Растения хорошо завязывают плоды при ранних сроках посадки. Схема посадки 40х60 см. Гибрид устойчив к возбудителям вируса табачной мозаики, кладоспориоза, фузариоза, а также генетически устойчив к растрескиванию и вершинной гнили плодов. Урожайность одного растения 4,5-5,5 кг.
</t>
        </r>
      </text>
    </comment>
    <comment ref="L471"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72" authorId="0">
      <text>
        <r>
          <rPr>
            <sz val="8"/>
            <color indexed="81"/>
            <rFont val="Tahoma"/>
            <charset val="1"/>
          </rPr>
          <t xml:space="preserve">Ультраранний гибрид с крупными малиновыми плодами*. В условиях теплицы позволяет получить 19-20 кг/м 2 отборных вкуснейших томатов. Первый урожай созревает на 90-100-й день после всходов. Растения индетерминантные, высотой 1,8-2 м, с короткими междоузлиями. Первое соцветие закладывается на уровне 8-го листа, поледующие – через 2-3 листа. Плоды без зеленого пятна у плодоножки, плотные, массой 120-180 г (первые – до 250-300 г). Гибрид устойчив к основным болезням культуры, хорошо переносит перепады температуры воздуха и влажности почвы.
</t>
        </r>
      </text>
    </comment>
    <comment ref="L473" authorId="0">
      <text>
        <r>
          <rPr>
            <sz val="8"/>
            <color indexed="81"/>
            <rFont val="Tahoma"/>
            <family val="2"/>
            <charset val="204"/>
          </rPr>
          <t xml:space="preserve">Среднеспелый (113-117 дней от всходов до плодоношения) крупноплодный томат для выращивания в открытом грунте (в южных регионах с подвязкой к кольям) и под пленочными укрытиями. Растение индетерминантное, высотой более 2 м. В кисти образуется до 6 сочных аппетитных плодов массой 400-500 г, часто до 700 г. Плоды  плоско-округлой формы, слабо-ребристые, малиново - розовые,  с нежной  сахарной мякотью и изумительным ароматом. Прекрасный салатный сорт.
</t>
        </r>
      </text>
    </comment>
    <comment ref="L474"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75"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76"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77" authorId="1">
      <text>
        <r>
          <rPr>
            <sz val="8"/>
            <color indexed="81"/>
            <rFont val="Tahoma"/>
            <family val="2"/>
            <charset val="204"/>
          </rPr>
          <t xml:space="preserve">Среднеспелый сорт сибирской селекции, вступает в плодоношение на 111-115 день от полных всходов. Тип роста индетерминантный. В условиях средней полосы рекомендуется выращивать в пленочных теплицах, в южных регионах – в открытом грунте. Требует подвязки и формирования растений. Плоды массой 150-200 г, гладкие, плотные, мясистые, привлекательные внешне. Окраска незрелого плода зеленая с темно-зеленым пятном у плодоножки, зрелого - красная. Вкусные, сладкие, ароматные, с небольшим количеством семян, томаты ПЕРЦЕВИДНЫЙ ГИГАНТ вам обязательно понравятся. Они хороши и в свежих салатах, и в зимних заготовках. Урожайность товарных плодов под пленочными укрытиями 6 кг/м2. 
</t>
        </r>
      </text>
    </comment>
    <comment ref="L478"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79" authorId="0">
      <text>
        <r>
          <rPr>
            <sz val="8"/>
            <color indexed="81"/>
            <rFont val="Tahoma"/>
            <family val="2"/>
            <charset val="204"/>
          </rPr>
          <t xml:space="preserve">Продуктивный сорт с красивыми и вкусными плодами необычной окраски. В защищенном грунте позволяет получать стабильно высокую урожайность (7-9 кг/м2) в средние сроки, через 110-115 дней после появления всходов. Растения индетерминантные, высотой в теплице 1,8-2,2 м. Томаты сливовидной формы* – отдельные с носиком, плотные, мясистые, среднего размера, массой от 90 до 110 г. Хорошо хранятся и транспортируются. Применяются для свежего употребления и домашних заготовок на зиму. 
</t>
        </r>
      </text>
    </comment>
    <comment ref="L480" authorId="0">
      <text>
        <r>
          <rPr>
            <sz val="8"/>
            <color indexed="81"/>
            <rFont val="Tahoma"/>
            <family val="2"/>
            <charset val="204"/>
          </rPr>
          <t>Засухоустойчивый гибрид с дружным плодоношением. Прекрасно адаптируется к неблагоприятным условиям выращивания и стабильно завязывает плоды даже в экстремальных условиях. К первому сбору урожая приступают на 110-115 день после всходов. В средней полосе выращивают под пленочными укрытиями, в южных регионах – в открытом грунте. Растения индетерминантные, высотой 1,7-2,0 м. Плоды насыщенного красного цвета, одинаковой формы и размера, плотные, массой 95-110 г. Мякоть превосходного вкуса, нежная, сочная, с повышенным содержанием сахаров и витаминов. Томаты прекрасно подходят как для свежего потребления, так и для переработки: консервирования, приготовления зимних закусок, соусов и паст. Гибрид устойчив к фузариозному увяданию и ВТМ. Урожайность высокая. Плоды хорошо переносят транспортировку и хранятся в течение 4-х недель без потери высоких товарных качеств.</t>
        </r>
      </text>
    </comment>
    <comment ref="L481" authorId="1">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482"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84"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85" authorId="0">
      <text>
        <r>
          <rPr>
            <sz val="8"/>
            <color indexed="81"/>
            <rFont val="Tahoma"/>
            <family val="2"/>
            <charset val="204"/>
          </rPr>
          <t xml:space="preserve">Среднеспелый (113-117 дней от всходов до плодоношения) крупноплодный томат для выращивания в открытом грунте (в южных регионах с подвязкой к кольям) и под пленочными укрытиями. Растение индетерминантное, высотой более 2 м. В кисти образуется до 6 сочных аппетитных плодов массой 400-500 г, часто до 700 г. Плоды  плоско-округлой формы, слабо-ребристые, малиново - розовые,  с нежной  сахарной мякотью и изумительным ароматом. Прекрасный салатный сорт.
</t>
        </r>
      </text>
    </comment>
    <comment ref="L486"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87" authorId="0">
      <text>
        <r>
          <rPr>
            <sz val="8"/>
            <color indexed="81"/>
            <rFont val="Tahoma"/>
            <family val="2"/>
            <charset val="204"/>
          </rPr>
          <t xml:space="preserve">Среднеспелый сорт, период от полных всходов до плодоношения 55-67 дней. Растение кустовое. Плод дисковидный с зубчатыми краями, массой 300-500 г. Плоды очень выровненные, гладкие, белые, с плотной мякотью белого цвета. Прекрасно подходят для всех видов кулинарной переработки, цельноплодного консервирования, прекрасно сохраняют свои качества в замороженном виде. Сорт высокоурожайный, устойчив к болезням.
</t>
        </r>
      </text>
    </comment>
    <comment ref="L488"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89" authorId="0">
      <text>
        <r>
          <rPr>
            <sz val="8"/>
            <color indexed="81"/>
            <rFont val="Tahoma"/>
            <family val="2"/>
            <charset val="204"/>
          </rPr>
          <t xml:space="preserve">Ультраранний и урожайный гибрид патиссона – свежая находка для цельноплодного консервирования, замораживания и приготовления интересных домашних блюд. Растения кустового типа, компактные. Завязывают множество новых плодов вплоть до первых заморозков. Патиссоны в технической спелости массой всего лишь около 20 г. Не перерастают и сохраняют нежную оболочку. Первый урожай готов к уборке спустя 37-40 дней после всходов. Яркий, солнечный цвет плодов, глянцевая, прочная кожура и нежная мякоть – вкусный, красивый и полезный выбор для диетического питания.
</t>
        </r>
      </text>
    </comment>
    <comment ref="L490" authorId="0">
      <text>
        <r>
          <rPr>
            <sz val="8"/>
            <color indexed="81"/>
            <rFont val="Tahoma"/>
            <family val="2"/>
            <charset val="204"/>
          </rPr>
          <t xml:space="preserve">Ультраранний и урожайный гибрид патиссона – свежая находка для цельноплодного консервирования, замораживания и приготовления интересных домашних блюд. Растения кустового типа, компактные. Завязывают множество новых плодов вплоть до первых заморозков. Патиссоны в технической спелости массой всего лишь около 20 г. Не перерастают и сохраняют нежную оболочку. Первый урожай готов к уборке спустя 37-40 дней после всходов. Яркий, солнечный цвет плодов, глянцевая, прочная кожура и нежная мякоть – вкусный, красивый и полезный выбор для диетического питания.
</t>
        </r>
      </text>
    </comment>
    <comment ref="L491"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92"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93"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94"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95" authorId="0">
      <text>
        <r>
          <rPr>
            <sz val="8"/>
            <color indexed="81"/>
            <rFont val="Tahoma"/>
            <family val="2"/>
            <charset val="204"/>
          </rPr>
          <t xml:space="preserve">Раннеспелый (70-74 дня) простой гибрид. Растение высотой 130-140 см, высота заложения нижнего развитого початка 26-36 см. Початок цилиндрической формы, длиной 16-17 см, диаметром 4,2-4,5 см, массой 210-220 г. Зерно сахарное, желтое, широкое. Гибрид отличается выровненностью початков, дружным созреванием и высокой товарностью. Посев в грунт — в мае на глубину 4-5 см. Урожайность до 6,9 кг/м2
</t>
        </r>
      </text>
    </comment>
    <comment ref="L496" authorId="0">
      <text>
        <r>
          <rPr>
            <sz val="8"/>
            <color indexed="81"/>
            <rFont val="Tahoma"/>
            <family val="2"/>
            <charset val="204"/>
          </rPr>
          <t>Раннеспелый однолетний злак относится к одним из лучших сортов кукурузы.Один из ранних, высокоуражайный сахарный сорт. Через 70 дней дает дружный урожай зерен молочной спелости. Богатый вкус и устойчивость к заболеваниям. Среднерослое растение достигает в высоту 1,5 м, имеет початки длиной от 15 до 18 см, массой до 200 гр. Зерна крупные сахаристые быстроразвариваемые с тонкой кожурой желто-оранжевого цвета отличаются сладковатым вкусом. Не теряет вкусовых качеств при заморозке и консервации.</t>
        </r>
      </text>
    </comment>
    <comment ref="L497"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498" authorId="0">
      <text>
        <r>
          <rPr>
            <sz val="8"/>
            <color indexed="81"/>
            <rFont val="Tahoma"/>
            <family val="2"/>
            <charset val="204"/>
          </rPr>
          <t xml:space="preserve">Раннеспелый, высокоурожайный сорт сахарной кукурузы. Початок слабо конической формы, средней массой 200 г, длиной 18-20 см. Зерно желто-оранжевое, кожица зерна нежная, мякоть сладкая. Рекомендуется в свежем, консервированном виде, для замораживания. Вкусовые качества вареной и консервированной продукции хорошие. Урожайность чистых кондиционных початков 40-54 ц/га. </t>
        </r>
      </text>
    </comment>
    <comment ref="L499" authorId="0">
      <text>
        <r>
          <rPr>
            <sz val="8"/>
            <color indexed="81"/>
            <rFont val="Tahoma"/>
            <family val="2"/>
            <charset val="204"/>
          </rPr>
          <t xml:space="preserve">Новый, среднеспелый сорт. От всходов до уборки урожая 72-75 дней. Растения высотой 150-200 см, устойчивые к полеганию. Початки массой 200-240 г. Зерна крупные, хорошо выполненные, с высоким содержанием сахаров. Вкус вареной и консервированной продукции отличный. Урожайность 1,0-1,2 кг/м2.
</t>
        </r>
      </text>
    </comment>
    <comment ref="L500" authorId="0">
      <text>
        <r>
          <rPr>
            <sz val="8"/>
            <color indexed="81"/>
            <rFont val="Tahoma"/>
            <family val="2"/>
            <charset val="204"/>
          </rPr>
          <t xml:space="preserve">Ультраранний и урожайный гибрид патиссона – свежая находка для цельноплодного консервирования, замораживания и приготовления интересных домашних блюд. Растения кустового типа, компактные. Завязывают множество новых плодов вплоть до первых заморозков. Патиссоны в технической спелости массой всего лишь около 20 г. Не перерастают и сохраняют нежную оболочку. Первый урожай готов к уборке спустя 37-40 дней после всходов. Яркий, солнечный цвет плодов, глянцевая, прочная кожура и нежная мякоть – вкусный, красивый и полезный выбор для диетического питания.
</t>
        </r>
      </text>
    </comment>
    <comment ref="L504" authorId="1">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505" authorId="0">
      <text>
        <r>
          <rPr>
            <sz val="8"/>
            <color indexed="81"/>
            <rFont val="Tahoma"/>
            <family val="2"/>
            <charset val="204"/>
          </rPr>
          <t xml:space="preserve">Очаровательный сорт с компактным кустом высотой до 25 см. Соцветия яркие, махровые, Ø 4-6 см, с бархатистыми лепестками. Цветение очень пышное. Растения хорошо переносят неблагоприятные погодные условия. Идеально подходят для контейнерной культуры, прекрасно смотрятся в бордюрах и на клумбах.
Выращивают рассадным способом. Посев семян проводят в первой половине апреля. Всходы появляются через 4-8 дней после посева, сеянцы пикируют в фазе одного-двух настоящих листьев. Рассаду высаживают в конце мая-начале июня. Возможен посев в открытый грунт в мае на глубину 1 см. Растениям необходимы регулярные поливы, прополки, рыхления и подкормки.
</t>
        </r>
      </text>
    </comment>
    <comment ref="L506"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07"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508"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509"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510"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511"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512"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13"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514" authorId="1">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515"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516"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517"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518"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19"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520" authorId="0">
      <text>
        <r>
          <rPr>
            <sz val="8"/>
            <color indexed="81"/>
            <rFont val="Tahoma"/>
            <family val="2"/>
            <charset val="204"/>
          </rPr>
          <t xml:space="preserve">Лаванда - многолетний, вечнозеленый, сильноветвистый полукустарник, высотой 50-60 см, образующий компактную крону. Листья  ланцетолинейные, цветки собраны в колосовидные соцветия темно-фиолетовой окраски. Цветет в июне-июле на протяжении 25-30 дней.  Лаванда обладает сильным пряным ароматом, и пряно-терпким вкусом. Ее выращивают в качеств декоративного, лекарственного и пряно-ароматического растения.Выращивают рассадным способам. Семенам необходима стратификация. Семена смешивают с влажным песком и выдерживают  3-4 недели в холодильнике при температуре 3-5 градуса. Посев в марте – начале апреля. При развитии 2-3 пар листочков сеянцы пикируют в отдельные горшочки. Для лучшего ветвления у молодых растений прищипывают верхушку над 5-6 парой листьев. Высадка рассады в открытый грунт на постоянное место в начале июня, как минует угроза заморозков. Лаванда требует дренированных нейтральных почв легкого мехсостава и солнечной экспозиции. В условиях центральных регионов требует укрытия на зиму.
</t>
        </r>
      </text>
    </comment>
    <comment ref="L521" authorId="0">
      <text>
        <r>
          <rPr>
            <sz val="8"/>
            <color indexed="81"/>
            <rFont val="Tahoma"/>
            <family val="2"/>
            <charset val="204"/>
          </rPr>
          <t xml:space="preserve">Популярный неприхотливый многолетник с редчайшим апельсиновым ароматом. Больше известен как чабрец. В полном развитии кустики достигают высоты 25-30 см и ширины 30-35 см. Все надземные части растения подходят для приготовления душистого и полезного чая, а также для кулинарии. Используют их в свежем и сушеном виде. Побеги с листьями срезают несколько раз за сезон, с конца весны и до первых осенних заморозков. Тимьян отлично растет в горшках на солнечных балконах и подоконниках. Прекрасный медонос.
</t>
        </r>
      </text>
    </comment>
    <comment ref="L522"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523" authorId="0">
      <text>
        <r>
          <rPr>
            <sz val="8"/>
            <color indexed="81"/>
            <rFont val="Tahoma"/>
            <family val="2"/>
            <charset val="204"/>
          </rPr>
          <t xml:space="preserve">Однолетник Высота растения 30 см. Быстрорастущее, изящное растение со свисающими или стелющимися цветущими стеблями. Быстро сплетет пышный каскад из белых очаровательных цветочков на фоне нежной светло-зеленой листвы и будет радовать Вас до заморозков. Используют для выращивания на балконах, в висячих корзинах и уличных вазах.
</t>
        </r>
      </text>
    </comment>
    <comment ref="L524" authorId="0">
      <text>
        <r>
          <rPr>
            <sz val="8"/>
            <color indexed="81"/>
            <rFont val="Tahoma"/>
            <family val="2"/>
            <charset val="204"/>
          </rPr>
          <t>Лобелия по праву считается одним из самых популярных цветов. Ее изящные нежные цветки во время цветения полностью покрывают растение, и они становятся похожи на цветущий шар, в котором не просматривается листва. Растения формируют низкорослый крепкий кустик, высотой всего 10-15 см. Смесь лобелий Коварство и любовь рекомендуется для выращивания в подвесных корзинах, вазонах, в цветочных горшках и клумбах. Прекрасно смотрится в композициях с другими цветами.</t>
        </r>
      </text>
    </comment>
    <comment ref="L525"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526" authorId="0">
      <text>
        <r>
          <rPr>
            <sz val="8"/>
            <color indexed="81"/>
            <rFont val="Tahoma"/>
            <family val="2"/>
            <charset val="204"/>
          </rPr>
          <t xml:space="preserve">Однолетнее растение семейства Сложноцветные высотой 80 см, сильно ветвистое от основания, боковые побеги отклоненные. Соцветия — корзинки до 15 см в диаметре, густомахровые, шаровидные, темно-оранжевые.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конце марта –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L527"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28" authorId="0">
      <text>
        <r>
          <rPr>
            <sz val="8"/>
            <color indexed="81"/>
            <rFont val="Tahoma"/>
            <family val="2"/>
            <charset val="204"/>
          </rPr>
          <t xml:space="preserve">Однолетнее растение из семейства Крестоцветные. Кусты низкие, ветвящиеся, компактные, высотой 8-12 см. Листья узколанцетные. Цветки мелкие, белые, 3-4 мм в диаметре, собраны в кистевидные соцветия, с сильным запахом меда, полностью покрывают кусты во время цветения. Цветет с июня до октября.
</t>
        </r>
      </text>
    </comment>
    <comment ref="L529"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30"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31"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32" authorId="0">
      <text>
        <r>
          <rPr>
            <sz val="8"/>
            <color indexed="81"/>
            <rFont val="Tahoma"/>
            <family val="2"/>
            <charset val="204"/>
          </rPr>
          <t>Популярное многолетнее эфиро-масличное растение. Известно еще как мята лимонная и является самым древним ароматическим растением, выращиваемым человечеством. Обладает нежным и освежающим лимонным ароматом. Кустики прямые, ветвистые, высотой до 1 м. Разрастаются быстро и начинают цвести в первый же год. Мелиссу легко вырастить в саду или в горшке на балконе. Побеги с листьями срезают 2-3 раза за сезон, в период образования бутонов. Их связывают в пучки и сушат в тени. Чай из мелиссы снимает головную боль, помогает при бессонице, при сердечных, желудочных и многих других заболеваниях.</t>
        </r>
      </text>
    </comment>
    <comment ref="L533" authorId="1">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534"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35"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36" authorId="0">
      <text>
        <r>
          <rPr>
            <sz val="8"/>
            <color indexed="81"/>
            <rFont val="Tahoma"/>
            <family val="2"/>
            <charset val="204"/>
          </rPr>
          <t>Отличный сорт известного многолетника с ярким мятным ароматом. Растения высотой 50-70 см, с множеством боковых побегов. Выборочную уборку молодых листочков можно проводить через 80-90 дней от посева, а со второго года урожай готов к применению с мая и до заморозков. Урожайность зеленой массы за сезон достигает 2 кг/м2. Сорт устойчив к вредителям, не поражается болезнями. Зелень используют в свежем и сушеном виде в качестве пряной, лекарственной и декоративной культуры.</t>
        </r>
      </text>
    </comment>
    <comment ref="L537"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38" authorId="0">
      <text>
        <r>
          <rPr>
            <sz val="8"/>
            <color indexed="81"/>
            <rFont val="Tahoma"/>
            <charset val="1"/>
          </rPr>
          <t xml:space="preserve">Популярный травянистый однолетник высотой от 15 до 60 см. Пышное цветение длится более 45 дней. Соцветия обладают противовоспалительным, спазмолитическим, противоаллергическим и успокаивающим действием; усиливают регенерационные процессы. Заготовку цветков проводят в сухую погоду, тщательно просушивают при температуре 40 °С. Лекарственный чай из ромашки: 1-2 чайные ложки цветков залить 200-250 мл кипятка, настоять 10 минут, принимать умеренно теплым.
</t>
        </r>
      </text>
    </comment>
    <comment ref="L539"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40"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41" authorId="0">
      <text>
        <r>
          <rPr>
            <sz val="8"/>
            <color indexed="81"/>
            <rFont val="Tahoma"/>
            <family val="2"/>
            <charset val="204"/>
          </rPr>
          <t xml:space="preserve">Однолетнее растение из семейства Крестоцветные. Кусты низкие, ветвящиеся, компактные, высотой 8-12 см. Листья узколанцетные. Цветки мелкие, белые, 3-4 мм в диаметре, собраны в кистевидные соцветия, с сильным запахом меда, полностью покрывают кусты во время цветения. Цветет с июня до октября.
</t>
        </r>
      </text>
    </comment>
    <comment ref="L542" authorId="0">
      <text>
        <r>
          <rPr>
            <sz val="8"/>
            <color indexed="81"/>
            <rFont val="Tahoma"/>
            <family val="2"/>
            <charset val="204"/>
          </rPr>
          <t xml:space="preserve">Популярный неприхотливый многолетник с редчайшим апельсиновым ароматом. Больше известен как чабрец. В полном развитии кустики достигают высоты 25-30 см и ширины 30-35 см. Все надземные части растения подходят для приготовления душистого и полезного чая, а также для кулинарии. Используют их в свежем и сушеном виде. Побеги с листьями срезают несколько раз за сезон, с конца весны и до первых осенних заморозков. Тимьян отлично растет в горшках на солнечных балконах и подоконниках. Прекрасный медонос.
</t>
        </r>
      </text>
    </comment>
    <comment ref="L548" authorId="1">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553" authorId="0">
      <text>
        <r>
          <rPr>
            <sz val="8"/>
            <color indexed="81"/>
            <rFont val="Tahoma"/>
            <family val="2"/>
            <charset val="204"/>
          </rPr>
          <t xml:space="preserve">Среднеранний (107-110 дней от всходов до плодоношения) высокорослый (1,5-2,0 м) гибрид, рекомендован для пленочных теплиц. Посев на рассаду в конце марта – начале апреля. Пикировка рассады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растение в один стебель, удаляя все «пасынки». Плоды округлой формы, массой 110-120 г, сладкие, вкусные. Для засолки, маринования, приготовления вкусных свежих летних салатов. Схема посадки 40х60 см. Гибрид устойчив к возбудителям вируса табачной мозаики, кладоспориоза, фузариоза. Урожайность одного растения 4,0-4,5 кг.
</t>
        </r>
      </text>
    </comment>
    <comment ref="L554" authorId="0">
      <text>
        <r>
          <rPr>
            <sz val="8"/>
            <color indexed="81"/>
            <rFont val="Tahoma"/>
            <family val="2"/>
            <charset val="204"/>
          </rPr>
          <t xml:space="preserve">Среднепоздний (115-120 дней от всходов до плодоношения) индетерминантный (с неограниченным ростом) высокорослый гибрид, рекомендован для пленочных и остекленных теплиц, пленочных тоннелей. Посев на рассаду в конце февраля – начале марта. Пикировка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11-12-м листом, затем они следуют через 3 листа. Необходимо проводить прищипку соцветий, оставляя не более 4-5 цветков. Формируют в один стебель, удаляя все «пасынки», а так же прищипывают точку роста в конце вегетации, оставляя 7-8 кистей. Плоды плоскоокруглой формы, идеально ровные, очень крупные, массой 300-350 г, максимально до 500 г, ароматные, вкусные, нежные. Плоды выравнены в пределах кисти и в пределах растения. Гибрид преимущественно салатного направления, подходит для консервирования. Схема посадки 40х60 см. Гибрид устойчив к возбудителям вируса табачной мозаики, кладоспориоза, фузариоза. Урожайность очень высокая - до 40 кг/м2.
</t>
        </r>
      </text>
    </comment>
    <comment ref="L556" authorId="0">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а также пленочных необогреваемых теплиц. Посев на рассаду в марте. Пикировка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удаляя все «пасынки». Плоды банановидной формы, ярко-оранжевой окраски, длиной 10-12,  массой 110-120 г, отличаются повышенным содержанием каротина. В одной кисти формируется 12-15 плодов. Плоды прочно прикреплены, не осыпаются, способны храниться до 2-3 недель. Благодаря плотной мякоти и упругой кожице прекрасно подходят для цельноплодного консервирования. Схема посадки 40х60 см. Сорт устойчив к возбудителям  вируса табачной мозаики, фузариоза, кладоспориоза. Урожайность одного растения 4,5-5,5 кг.
</t>
        </r>
      </text>
    </comment>
    <comment ref="L565"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растения женскими цветками. Предназначен для выращивания в открытом грунте. Посев на рассаду в начале мая. Высадка рассады в грунт в конце мая - начале июня. Высадка рассады производится в фазе 3-4-х настоящих листьев. Посев непосредственно в грунт - в конце мая. Схема посадки 40х40 см. Зеленец длиной 9-11 см, массой 90-100 г, крупнобугорчатый, бурошипый, без горечи. Плоды темно-зеленой окраски со светлыми полосами. В пазухе листа образуется по 1-2 завязи. Использование плодов универсальное (в свежем виде и засолке). Гибрид имеет высокую устойчивость к ложной мучнистой росе и неблагоприятным условиям выращивания. Урожайность одного растения 4,5-5,5 кг.
</t>
        </r>
      </text>
    </comment>
  </commentList>
</comments>
</file>

<file path=xl/sharedStrings.xml><?xml version="1.0" encoding="utf-8"?>
<sst xmlns="http://schemas.openxmlformats.org/spreadsheetml/2006/main" count="2157" uniqueCount="626">
  <si>
    <t>Республика Беларусь, 230005, г. Гродно, ул. Горького, 89а</t>
  </si>
  <si>
    <t>ОБЩЕСТВО С ОГРАНИЧЕННОЙ ОТВЕТСТВЕННОСТЬЮ</t>
  </si>
  <si>
    <t>«ТРИОН»</t>
  </si>
  <si>
    <t xml:space="preserve">р/с BY95TECN3012 4011 4001 0000 0000 в Регион. управлении №4 ОАО «Технобанк»  в г. Гродно, БЛК, 7а, </t>
  </si>
  <si>
    <t>БИК TECNBY22 ;   УНП 500154640</t>
  </si>
  <si>
    <r>
      <t>Тел.(0152) 55 50 02, тел.(0152) 55 50 03</t>
    </r>
    <r>
      <rPr>
        <u/>
        <sz val="12"/>
        <color indexed="12"/>
        <rFont val="Arial Cyr"/>
        <charset val="204"/>
      </rPr>
      <t xml:space="preserve">,тел/факс (0152) 55 50 06, </t>
    </r>
    <r>
      <rPr>
        <b/>
        <u/>
        <sz val="12"/>
        <color indexed="12"/>
        <rFont val="Arial Cyr"/>
        <charset val="204"/>
      </rPr>
      <t>e-mail:</t>
    </r>
    <r>
      <rPr>
        <u/>
        <sz val="12"/>
        <color indexed="12"/>
        <rFont val="Arial Cyr"/>
        <charset val="204"/>
      </rPr>
      <t xml:space="preserve"> ooo-trion@mail.ru. </t>
    </r>
    <r>
      <rPr>
        <b/>
        <u/>
        <sz val="12"/>
        <color indexed="12"/>
        <rFont val="Arial Cyr"/>
        <charset val="204"/>
      </rPr>
      <t>http:</t>
    </r>
    <r>
      <rPr>
        <u/>
        <sz val="12"/>
        <color indexed="12"/>
        <rFont val="Arial Cyr"/>
        <charset val="204"/>
      </rPr>
      <t xml:space="preserve"> www. trion.by</t>
    </r>
  </si>
  <si>
    <r>
      <t xml:space="preserve">Уважаемые клиенты, при оформлении заявок убедительная просьба заполнить этот бланк заказа. </t>
    </r>
    <r>
      <rPr>
        <i/>
        <sz val="12"/>
        <color indexed="10"/>
        <rFont val="Arial"/>
        <family val="2"/>
        <charset val="204"/>
      </rPr>
      <t>(в зелёном поле)</t>
    </r>
  </si>
  <si>
    <t xml:space="preserve"> Отсрочка/ предоплата</t>
  </si>
  <si>
    <t>Дата заказа</t>
  </si>
  <si>
    <t>Клиент</t>
  </si>
  <si>
    <t>Телефон:</t>
  </si>
  <si>
    <t>Адрес доставки:</t>
  </si>
  <si>
    <r>
      <t>Способ отгрузки</t>
    </r>
    <r>
      <rPr>
        <b/>
        <i/>
        <sz val="9"/>
        <rFont val="Arial Cyr"/>
        <charset val="204"/>
      </rPr>
      <t xml:space="preserve">      </t>
    </r>
    <r>
      <rPr>
        <i/>
        <sz val="9"/>
        <rFont val="Arial Cyr"/>
        <charset val="204"/>
      </rPr>
      <t xml:space="preserve">  (самовывоз / доставка Трион / трансп. комп./ )</t>
    </r>
    <r>
      <rPr>
        <b/>
        <i/>
        <sz val="9"/>
        <rFont val="Arial Cyr"/>
        <charset val="204"/>
      </rPr>
      <t>:</t>
    </r>
  </si>
  <si>
    <t>Семена Фирмы "ГАВРИШ",  "АЭЛИТА" РФ</t>
  </si>
  <si>
    <t xml:space="preserve">Цены указаны без НДС в BYN !!!      </t>
  </si>
  <si>
    <t xml:space="preserve">Калькулятор скидки (по предоплате)   </t>
  </si>
  <si>
    <t>1500 руб</t>
  </si>
  <si>
    <t>1000 руб</t>
  </si>
  <si>
    <t>500 руб</t>
  </si>
  <si>
    <t>499 руб</t>
  </si>
  <si>
    <t>Пороги скидок</t>
  </si>
  <si>
    <t>Процент скидок</t>
  </si>
  <si>
    <t>Сумма заявки с учётом скидки</t>
  </si>
  <si>
    <t>Овощи и пряноароматические</t>
  </si>
  <si>
    <t>№ п/п</t>
  </si>
  <si>
    <t>Бренд</t>
  </si>
  <si>
    <t>Страна происхождения семын</t>
  </si>
  <si>
    <t>Наименование</t>
  </si>
  <si>
    <t>Ед.</t>
  </si>
  <si>
    <t>Цена без НДС</t>
  </si>
  <si>
    <t xml:space="preserve">Заказ </t>
  </si>
  <si>
    <t>Описание товара на сайте произв-теля</t>
  </si>
  <si>
    <t>%</t>
  </si>
  <si>
    <t>изм.</t>
  </si>
  <si>
    <t>Бахчевые культуры</t>
  </si>
  <si>
    <t>АЭЛИТА</t>
  </si>
  <si>
    <t>Россия</t>
  </si>
  <si>
    <r>
      <t xml:space="preserve">Арбуз </t>
    </r>
    <r>
      <rPr>
        <b/>
        <sz val="9"/>
        <rFont val="Arial"/>
        <family val="2"/>
        <charset val="204"/>
      </rPr>
      <t xml:space="preserve">Алый сладкий </t>
    </r>
    <r>
      <rPr>
        <sz val="9"/>
        <rFont val="Arial"/>
        <family val="2"/>
        <charset val="204"/>
      </rPr>
      <t>1г ( Раннеспелый 65-75 дн.)</t>
    </r>
  </si>
  <si>
    <t>пак.</t>
  </si>
  <si>
    <t>Гавриш</t>
  </si>
  <si>
    <r>
      <t>Арбуз</t>
    </r>
    <r>
      <rPr>
        <b/>
        <sz val="9"/>
        <rFont val="Arial"/>
        <family val="2"/>
        <charset val="204"/>
      </rPr>
      <t xml:space="preserve"> Галактика </t>
    </r>
    <r>
      <rPr>
        <sz val="9"/>
        <rFont val="Arial"/>
        <family val="2"/>
        <charset val="204"/>
      </rPr>
      <t>1г (Раннеспелый 70-75 дн.)</t>
    </r>
  </si>
  <si>
    <r>
      <t xml:space="preserve">Арбуз </t>
    </r>
    <r>
      <rPr>
        <b/>
        <sz val="9"/>
        <rFont val="Arial"/>
        <family val="2"/>
        <charset val="204"/>
      </rPr>
      <t xml:space="preserve">Кримсон Свит </t>
    </r>
    <r>
      <rPr>
        <sz val="9"/>
        <rFont val="Arial"/>
        <family val="2"/>
        <charset val="204"/>
      </rPr>
      <t>1г (Раннеспелый 67-82 дн.)</t>
    </r>
  </si>
  <si>
    <r>
      <t xml:space="preserve">Арбуз </t>
    </r>
    <r>
      <rPr>
        <b/>
        <sz val="9"/>
        <rFont val="Arial"/>
        <family val="2"/>
        <charset val="204"/>
      </rPr>
      <t xml:space="preserve">Лакомый кусочек </t>
    </r>
    <r>
      <rPr>
        <sz val="9"/>
        <rFont val="Arial"/>
        <family val="2"/>
        <charset val="204"/>
      </rPr>
      <t>1г (</t>
    </r>
    <r>
      <rPr>
        <b/>
        <sz val="9"/>
        <rFont val="Arial"/>
        <family val="2"/>
        <charset val="204"/>
      </rPr>
      <t xml:space="preserve"> </t>
    </r>
    <r>
      <rPr>
        <sz val="9"/>
        <rFont val="Arial"/>
        <family val="2"/>
        <charset val="204"/>
      </rPr>
      <t>Скороспелый 75-80 дн.)</t>
    </r>
  </si>
  <si>
    <t>новинка</t>
  </si>
  <si>
    <r>
      <t xml:space="preserve">Арбуз </t>
    </r>
    <r>
      <rPr>
        <b/>
        <sz val="9"/>
        <rFont val="Arial"/>
        <family val="2"/>
        <charset val="204"/>
      </rPr>
      <t xml:space="preserve">Медовик  </t>
    </r>
    <r>
      <rPr>
        <sz val="9"/>
        <rFont val="Arial"/>
        <family val="2"/>
        <charset val="204"/>
      </rPr>
      <t>1г , Уд. сем.(Раннеспелый 78-90 дн.)</t>
    </r>
  </si>
  <si>
    <r>
      <t xml:space="preserve">Арбуз </t>
    </r>
    <r>
      <rPr>
        <b/>
        <sz val="9"/>
        <rFont val="Arial"/>
        <family val="2"/>
        <charset val="204"/>
      </rPr>
      <t>Медовый</t>
    </r>
    <r>
      <rPr>
        <sz val="9"/>
        <rFont val="Arial"/>
        <family val="2"/>
        <charset val="204"/>
      </rPr>
      <t xml:space="preserve"> 1г (Раннеспелый 82-105 дн.)</t>
    </r>
  </si>
  <si>
    <r>
      <t xml:space="preserve">Арбуз </t>
    </r>
    <r>
      <rPr>
        <b/>
        <sz val="9"/>
        <rFont val="Arial"/>
        <family val="2"/>
        <charset val="204"/>
      </rPr>
      <t xml:space="preserve">Рафинад </t>
    </r>
    <r>
      <rPr>
        <sz val="9"/>
        <rFont val="Arial"/>
        <family val="2"/>
        <charset val="204"/>
      </rPr>
      <t>1г ( Раннеспелый 65-75 дн.)</t>
    </r>
  </si>
  <si>
    <r>
      <t xml:space="preserve">Арбуз </t>
    </r>
    <r>
      <rPr>
        <b/>
        <sz val="9"/>
        <rFont val="Arial"/>
        <family val="2"/>
        <charset val="204"/>
      </rPr>
      <t xml:space="preserve">Сахарный малыш </t>
    </r>
    <r>
      <rPr>
        <sz val="9"/>
        <rFont val="Arial"/>
        <family val="2"/>
        <charset val="204"/>
      </rPr>
      <t>1г ( Раннеспелый 75-80 дн.)</t>
    </r>
  </si>
  <si>
    <r>
      <t xml:space="preserve">Арбуз </t>
    </r>
    <r>
      <rPr>
        <b/>
        <sz val="9"/>
        <rFont val="Arial"/>
        <family val="2"/>
        <charset val="204"/>
      </rPr>
      <t>Сладкая ягод</t>
    </r>
    <r>
      <rPr>
        <sz val="9"/>
        <rFont val="Arial"/>
        <family val="2"/>
        <charset val="204"/>
      </rPr>
      <t>а 1г ( Среднеранний 62-72 дн.)</t>
    </r>
  </si>
  <si>
    <r>
      <t xml:space="preserve">Арбуз </t>
    </r>
    <r>
      <rPr>
        <b/>
        <sz val="9"/>
        <rFont val="Arial"/>
        <family val="2"/>
        <charset val="204"/>
      </rPr>
      <t xml:space="preserve">Успех </t>
    </r>
    <r>
      <rPr>
        <sz val="9"/>
        <rFont val="Arial"/>
        <family val="2"/>
        <charset val="204"/>
      </rPr>
      <t>1г (Среднеранний 78-80 дн.)</t>
    </r>
  </si>
  <si>
    <r>
      <t xml:space="preserve">Дыня </t>
    </r>
    <r>
      <rPr>
        <b/>
        <sz val="9"/>
        <rFont val="Arial"/>
        <family val="2"/>
        <charset val="204"/>
      </rPr>
      <t>Злато Скифов F1</t>
    </r>
    <r>
      <rPr>
        <sz val="9"/>
        <rFont val="Arial"/>
        <family val="2"/>
        <charset val="204"/>
      </rPr>
      <t xml:space="preserve"> 15 шт. (Раннеспелый 75-80 дн)</t>
    </r>
  </si>
  <si>
    <r>
      <t xml:space="preserve">Дыня </t>
    </r>
    <r>
      <rPr>
        <b/>
        <sz val="9"/>
        <rFont val="Arial"/>
        <family val="2"/>
        <charset val="204"/>
      </rPr>
      <t xml:space="preserve">Дачница </t>
    </r>
    <r>
      <rPr>
        <sz val="9"/>
        <rFont val="Arial"/>
        <family val="2"/>
        <charset val="204"/>
      </rPr>
      <t>1г. (Среднеспелый 63-75 дн.) плетистого типа</t>
    </r>
  </si>
  <si>
    <r>
      <t xml:space="preserve">Дыня </t>
    </r>
    <r>
      <rPr>
        <b/>
        <sz val="9"/>
        <rFont val="Arial"/>
        <family val="2"/>
        <charset val="204"/>
      </rPr>
      <t>Колхозница 749/753  1 г</t>
    </r>
    <r>
      <rPr>
        <sz val="9"/>
        <rFont val="Arial"/>
        <family val="2"/>
        <charset val="204"/>
      </rPr>
      <t>. (среднеранний 77-95 дн.) плетистого типа</t>
    </r>
  </si>
  <si>
    <r>
      <t xml:space="preserve">Дыня </t>
    </r>
    <r>
      <rPr>
        <b/>
        <sz val="9"/>
        <rFont val="Arial"/>
        <family val="2"/>
        <charset val="204"/>
      </rPr>
      <t xml:space="preserve">Жёлтый мяч  </t>
    </r>
    <r>
      <rPr>
        <sz val="9"/>
        <rFont val="Arial"/>
        <family val="2"/>
        <charset val="204"/>
      </rPr>
      <t>1г. (Раннеспелый 53 - 80 дн) плетистого типа</t>
    </r>
  </si>
  <si>
    <r>
      <t xml:space="preserve">Дыня </t>
    </r>
    <r>
      <rPr>
        <b/>
        <sz val="9"/>
        <rFont val="Arial"/>
        <family val="2"/>
        <charset val="204"/>
      </rPr>
      <t xml:space="preserve">Ранняя133  </t>
    </r>
    <r>
      <rPr>
        <sz val="9"/>
        <rFont val="Arial"/>
        <family val="2"/>
        <charset val="204"/>
      </rPr>
      <t>1г. (скороспелый 60-65 дн.) плетистого типа</t>
    </r>
  </si>
  <si>
    <t>Нидерланды</t>
  </si>
  <si>
    <r>
      <t xml:space="preserve">Дыня </t>
    </r>
    <r>
      <rPr>
        <b/>
        <sz val="9"/>
        <rFont val="Arial"/>
        <family val="2"/>
        <charset val="204"/>
      </rPr>
      <t xml:space="preserve">Дюна </t>
    </r>
    <r>
      <rPr>
        <sz val="9"/>
        <rFont val="Arial"/>
        <family val="2"/>
        <charset val="204"/>
      </rPr>
      <t>1г. (раннеспелый 58-75 дн.)</t>
    </r>
  </si>
  <si>
    <r>
      <t xml:space="preserve">Тыква крупноплодная </t>
    </r>
    <r>
      <rPr>
        <b/>
        <sz val="9"/>
        <rFont val="Arial"/>
        <family val="2"/>
        <charset val="204"/>
      </rPr>
      <t xml:space="preserve">Лечебная </t>
    </r>
    <r>
      <rPr>
        <sz val="9"/>
        <rFont val="Arial"/>
        <family val="2"/>
        <charset val="204"/>
      </rPr>
      <t xml:space="preserve">2г.(раннеспелый 95-105 дн.) </t>
    </r>
  </si>
  <si>
    <r>
      <t xml:space="preserve">Тыква крупноплодная </t>
    </r>
    <r>
      <rPr>
        <b/>
        <sz val="9"/>
        <rFont val="Arial"/>
        <family val="2"/>
        <charset val="204"/>
      </rPr>
      <t xml:space="preserve">Медовый десерт </t>
    </r>
    <r>
      <rPr>
        <sz val="9"/>
        <rFont val="Arial"/>
        <family val="2"/>
        <charset val="204"/>
      </rPr>
      <t xml:space="preserve">1г.(раннеспелый 95-105 дн.)выс.сод.кар. </t>
    </r>
  </si>
  <si>
    <r>
      <t xml:space="preserve">Тыква крупноплодная </t>
    </r>
    <r>
      <rPr>
        <b/>
        <sz val="9"/>
        <rFont val="Arial"/>
        <family val="2"/>
        <charset val="204"/>
      </rPr>
      <t xml:space="preserve">Мраморная </t>
    </r>
    <r>
      <rPr>
        <sz val="9"/>
        <rFont val="Arial"/>
        <family val="2"/>
        <charset val="204"/>
      </rPr>
      <t>2г.(позднесп.125-135 дн.) до 13% сахара и кар.</t>
    </r>
  </si>
  <si>
    <r>
      <t xml:space="preserve">Тыква крупноплодная </t>
    </r>
    <r>
      <rPr>
        <b/>
        <sz val="9"/>
        <rFont val="Arial"/>
        <family val="2"/>
        <charset val="204"/>
      </rPr>
      <t xml:space="preserve">Ольга </t>
    </r>
    <r>
      <rPr>
        <sz val="9"/>
        <rFont val="Arial"/>
        <family val="2"/>
        <charset val="204"/>
      </rPr>
      <t>2г.(раннесп.85-105 дн.)плет. типа</t>
    </r>
  </si>
  <si>
    <r>
      <t xml:space="preserve">Тыква крупноплодная </t>
    </r>
    <r>
      <rPr>
        <b/>
        <sz val="9"/>
        <rFont val="Arial"/>
        <family val="2"/>
        <charset val="204"/>
      </rPr>
      <t xml:space="preserve">Цукат </t>
    </r>
    <r>
      <rPr>
        <sz val="9"/>
        <rFont val="Arial"/>
        <family val="2"/>
        <charset val="204"/>
      </rPr>
      <t>1г.(раннеспелый 95-105 дн.) выс.сод. сахара и кар.</t>
    </r>
  </si>
  <si>
    <r>
      <t xml:space="preserve">Тыква мускатная </t>
    </r>
    <r>
      <rPr>
        <b/>
        <sz val="9"/>
        <rFont val="Arial"/>
        <family val="2"/>
        <charset val="204"/>
      </rPr>
      <t xml:space="preserve">Августина </t>
    </r>
    <r>
      <rPr>
        <sz val="9"/>
        <rFont val="Arial"/>
        <family val="2"/>
        <charset val="204"/>
      </rPr>
      <t>1г.(ранний 105-110 дн.) плет.типа</t>
    </r>
  </si>
  <si>
    <t>Польша</t>
  </si>
  <si>
    <r>
      <t xml:space="preserve">Тыква мускатная </t>
    </r>
    <r>
      <rPr>
        <b/>
        <sz val="9"/>
        <rFont val="Arial"/>
        <family val="2"/>
        <charset val="204"/>
      </rPr>
      <t xml:space="preserve">Гитара </t>
    </r>
    <r>
      <rPr>
        <sz val="9"/>
        <rFont val="Arial"/>
        <family val="2"/>
        <charset val="204"/>
      </rPr>
      <t>1г.(раннеспелый 95-105 дн.) плет.типа</t>
    </r>
  </si>
  <si>
    <r>
      <t xml:space="preserve">Тыква мускатная </t>
    </r>
    <r>
      <rPr>
        <b/>
        <sz val="9"/>
        <rFont val="Arial"/>
        <family val="2"/>
        <charset val="204"/>
      </rPr>
      <t xml:space="preserve">Большой шлем </t>
    </r>
    <r>
      <rPr>
        <sz val="9"/>
        <rFont val="Arial"/>
        <family val="2"/>
        <charset val="204"/>
      </rPr>
      <t>1г.(среднепоздний 120-125 дн.) плет.типа</t>
    </r>
  </si>
  <si>
    <t>Молдова</t>
  </si>
  <si>
    <r>
      <t xml:space="preserve">Тыква мускатная </t>
    </r>
    <r>
      <rPr>
        <b/>
        <sz val="9"/>
        <rFont val="Arial"/>
        <family val="2"/>
        <charset val="204"/>
      </rPr>
      <t xml:space="preserve">Жемчужина </t>
    </r>
    <r>
      <rPr>
        <sz val="9"/>
        <rFont val="Arial"/>
        <family val="2"/>
        <charset val="204"/>
      </rPr>
      <t>1г.(среднепоздний 120-125 дн.) плет.типа</t>
    </r>
  </si>
  <si>
    <r>
      <t xml:space="preserve">Тыква мускатная </t>
    </r>
    <r>
      <rPr>
        <b/>
        <sz val="9"/>
        <rFont val="Arial"/>
        <family val="2"/>
        <charset val="204"/>
      </rPr>
      <t xml:space="preserve">Прованская </t>
    </r>
    <r>
      <rPr>
        <sz val="9"/>
        <rFont val="Arial"/>
        <family val="2"/>
        <charset val="204"/>
      </rPr>
      <t>1г.(среднепоздний 110-120 дн.) плет.типа</t>
    </r>
  </si>
  <si>
    <t>Бобовые</t>
  </si>
  <si>
    <r>
      <t xml:space="preserve">Вигна овощная </t>
    </r>
    <r>
      <rPr>
        <b/>
        <sz val="9"/>
        <rFont val="Arial"/>
        <family val="2"/>
        <charset val="204"/>
      </rPr>
      <t xml:space="preserve">Графиня </t>
    </r>
    <r>
      <rPr>
        <sz val="9"/>
        <rFont val="Arial"/>
        <family val="2"/>
        <charset val="204"/>
      </rPr>
      <t>10шт.,автор.(раннеспелый 55-60 дн.)</t>
    </r>
  </si>
  <si>
    <r>
      <t xml:space="preserve">Вигна овощная </t>
    </r>
    <r>
      <rPr>
        <b/>
        <sz val="9"/>
        <rFont val="Arial"/>
        <family val="2"/>
        <charset val="204"/>
      </rPr>
      <t xml:space="preserve">Каланча </t>
    </r>
    <r>
      <rPr>
        <sz val="9"/>
        <rFont val="Arial"/>
        <family val="2"/>
        <charset val="204"/>
      </rPr>
      <t>10шт.,серия Русский богатырь(раннеспелый 55-60 дн.)</t>
    </r>
  </si>
  <si>
    <r>
      <t xml:space="preserve">Бобы овощные </t>
    </r>
    <r>
      <rPr>
        <b/>
        <sz val="9"/>
        <rFont val="Arial"/>
        <family val="2"/>
        <charset val="204"/>
      </rPr>
      <t xml:space="preserve">Белорусские </t>
    </r>
    <r>
      <rPr>
        <sz val="9"/>
        <rFont val="Arial"/>
        <family val="2"/>
        <charset val="204"/>
      </rPr>
      <t>10  шт. (среднеспелый 90-110 дн.)</t>
    </r>
  </si>
  <si>
    <r>
      <t xml:space="preserve">Бобы овощные </t>
    </r>
    <r>
      <rPr>
        <b/>
        <sz val="9"/>
        <rFont val="Arial"/>
        <family val="2"/>
        <charset val="204"/>
      </rPr>
      <t xml:space="preserve">Белая гвардия </t>
    </r>
    <r>
      <rPr>
        <sz val="9"/>
        <rFont val="Arial"/>
        <family val="2"/>
        <charset val="204"/>
      </rPr>
      <t>5 шт. (среднеранний 70-85 дн.)</t>
    </r>
  </si>
  <si>
    <r>
      <t xml:space="preserve">Бобы овощные </t>
    </r>
    <r>
      <rPr>
        <b/>
        <sz val="9"/>
        <rFont val="Arial"/>
        <family val="2"/>
        <charset val="204"/>
      </rPr>
      <t xml:space="preserve">Белые сахарные </t>
    </r>
    <r>
      <rPr>
        <sz val="9"/>
        <rFont val="Arial"/>
        <family val="2"/>
        <charset val="204"/>
      </rPr>
      <t>5 шт. (среднеранний 80-85 дн.)</t>
    </r>
  </si>
  <si>
    <r>
      <t xml:space="preserve">Горох овощной </t>
    </r>
    <r>
      <rPr>
        <b/>
        <sz val="9"/>
        <rFont val="Arial"/>
        <family val="2"/>
        <charset val="204"/>
      </rPr>
      <t xml:space="preserve">Воронежский зелёный </t>
    </r>
    <r>
      <rPr>
        <sz val="9"/>
        <rFont val="Arial"/>
        <family val="2"/>
        <charset val="204"/>
      </rPr>
      <t>25г.(раннеспелый42-54 дн.)</t>
    </r>
  </si>
  <si>
    <r>
      <t xml:space="preserve">Горох овощной </t>
    </r>
    <r>
      <rPr>
        <b/>
        <sz val="9"/>
        <rFont val="Arial"/>
        <family val="2"/>
        <charset val="204"/>
      </rPr>
      <t xml:space="preserve">Детский сахарный, </t>
    </r>
    <r>
      <rPr>
        <sz val="9"/>
        <rFont val="Arial"/>
        <family val="2"/>
        <charset val="204"/>
      </rPr>
      <t>25г.(раннеспелый 38-45 дн.)</t>
    </r>
  </si>
  <si>
    <t>Германия</t>
  </si>
  <si>
    <r>
      <t xml:space="preserve">Горох овощной </t>
    </r>
    <r>
      <rPr>
        <b/>
        <sz val="9"/>
        <rFont val="Arial"/>
        <family val="2"/>
        <charset val="204"/>
      </rPr>
      <t xml:space="preserve">Изумрудная россыпь, </t>
    </r>
    <r>
      <rPr>
        <sz val="9"/>
        <rFont val="Arial"/>
        <family val="2"/>
        <charset val="204"/>
      </rPr>
      <t>25г.(раннеспелый 47-52 дн.)</t>
    </r>
  </si>
  <si>
    <r>
      <t xml:space="preserve">Горох овощной </t>
    </r>
    <r>
      <rPr>
        <b/>
        <sz val="9"/>
        <rFont val="Arial"/>
        <family val="2"/>
        <charset val="204"/>
      </rPr>
      <t>Медовик</t>
    </r>
    <r>
      <rPr>
        <sz val="9"/>
        <rFont val="Arial"/>
        <family val="2"/>
        <charset val="204"/>
      </rPr>
      <t>, 25г.(среднеспелый 42-45 дн.)</t>
    </r>
  </si>
  <si>
    <r>
      <t xml:space="preserve">Горох овощной </t>
    </r>
    <r>
      <rPr>
        <b/>
        <sz val="9"/>
        <rFont val="Arial"/>
        <family val="2"/>
        <charset val="204"/>
      </rPr>
      <t>Сладкий гигант</t>
    </r>
    <r>
      <rPr>
        <sz val="9"/>
        <rFont val="Arial"/>
        <family val="2"/>
        <charset val="204"/>
      </rPr>
      <t>, 25г.(раннеспелый 53-55 дн.)</t>
    </r>
  </si>
  <si>
    <r>
      <t xml:space="preserve">Горох овощной </t>
    </r>
    <r>
      <rPr>
        <b/>
        <sz val="9"/>
        <rFont val="Arial"/>
        <family val="2"/>
        <charset val="204"/>
      </rPr>
      <t>Усатый нянь</t>
    </r>
    <r>
      <rPr>
        <sz val="9"/>
        <rFont val="Arial"/>
        <family val="2"/>
        <charset val="204"/>
      </rPr>
      <t>, 25г. (раннеспелый 53-55 дн.)</t>
    </r>
  </si>
  <si>
    <t>Китай</t>
  </si>
  <si>
    <r>
      <t xml:space="preserve">Фасоль овощная </t>
    </r>
    <r>
      <rPr>
        <b/>
        <sz val="9"/>
        <rFont val="Arial"/>
        <family val="2"/>
        <charset val="204"/>
      </rPr>
      <t>Журавушка</t>
    </r>
    <r>
      <rPr>
        <sz val="9"/>
        <rFont val="Arial"/>
        <family val="2"/>
        <charset val="204"/>
      </rPr>
      <t>, 5г.(бел., куст.)(спарж) (Раннеспелый 40-45дн.)</t>
    </r>
  </si>
  <si>
    <r>
      <t xml:space="preserve">Фасоль овощная </t>
    </r>
    <r>
      <rPr>
        <b/>
        <sz val="9"/>
        <rFont val="Arial"/>
        <family val="2"/>
        <charset val="204"/>
      </rPr>
      <t>Зеленоглазка</t>
    </r>
    <r>
      <rPr>
        <sz val="9"/>
        <rFont val="Arial"/>
        <family val="2"/>
        <charset val="204"/>
      </rPr>
      <t>, 5г.(кустов.) (спарж) (Скороспел до 50 дн.)</t>
    </r>
  </si>
  <si>
    <r>
      <t xml:space="preserve">Фасоль овощная </t>
    </r>
    <r>
      <rPr>
        <b/>
        <sz val="9"/>
        <rFont val="Arial"/>
        <family val="2"/>
        <charset val="204"/>
      </rPr>
      <t>Изумрудная</t>
    </r>
    <r>
      <rPr>
        <sz val="9"/>
        <rFont val="Arial"/>
        <family val="2"/>
        <charset val="204"/>
      </rPr>
      <t>, 5г.(бел.,куст.) (спарж) (Раннеспелый 50-60дн.)</t>
    </r>
  </si>
  <si>
    <r>
      <t xml:space="preserve">Фасоль овощная </t>
    </r>
    <r>
      <rPr>
        <b/>
        <sz val="9"/>
        <rFont val="Arial"/>
        <family val="2"/>
        <charset val="204"/>
      </rPr>
      <t xml:space="preserve">Модница </t>
    </r>
    <r>
      <rPr>
        <sz val="9"/>
        <rFont val="Arial"/>
        <family val="2"/>
        <charset val="204"/>
      </rPr>
      <t>5г. (бел.) (спарж. куст до 60 см.) (раннесп. 50-60 дн)</t>
    </r>
  </si>
  <si>
    <t xml:space="preserve"> Польша </t>
  </si>
  <si>
    <t>Дайкон</t>
  </si>
  <si>
    <r>
      <t xml:space="preserve"> Белое солнце </t>
    </r>
    <r>
      <rPr>
        <sz val="9"/>
        <rFont val="Arial"/>
        <family val="2"/>
        <charset val="204"/>
      </rPr>
      <t xml:space="preserve"> 1,0 г  (Скороспелый сорт 45-50 дн.)</t>
    </r>
  </si>
  <si>
    <t>Италия</t>
  </si>
  <si>
    <r>
      <t xml:space="preserve"> Дракон </t>
    </r>
    <r>
      <rPr>
        <sz val="9"/>
        <rFont val="Arial"/>
        <family val="2"/>
        <charset val="204"/>
      </rPr>
      <t>1,0 г.  (Среднеспелый сорт 65-70 дн.)</t>
    </r>
  </si>
  <si>
    <r>
      <t xml:space="preserve"> Зуб дракона </t>
    </r>
    <r>
      <rPr>
        <sz val="9"/>
        <rFont val="Arial"/>
        <family val="2"/>
        <charset val="204"/>
      </rPr>
      <t>1,0 г.  (Среднеспелый сорт 65-70 дн.)</t>
    </r>
  </si>
  <si>
    <r>
      <t xml:space="preserve"> </t>
    </r>
    <r>
      <rPr>
        <b/>
        <sz val="9"/>
        <rFont val="Arial"/>
        <family val="2"/>
        <charset val="204"/>
      </rPr>
      <t xml:space="preserve">Саша </t>
    </r>
    <r>
      <rPr>
        <sz val="9"/>
        <rFont val="Arial"/>
        <family val="2"/>
        <charset val="204"/>
      </rPr>
      <t>1,0 г (Раннеспелый 30-40 дн.)</t>
    </r>
  </si>
  <si>
    <r>
      <t xml:space="preserve"> Цезарь </t>
    </r>
    <r>
      <rPr>
        <sz val="9"/>
        <rFont val="Arial"/>
        <family val="2"/>
        <charset val="204"/>
      </rPr>
      <t>1,0 г (Среднеспелый 70 дн.)</t>
    </r>
  </si>
  <si>
    <r>
      <t xml:space="preserve"> Носорог </t>
    </r>
    <r>
      <rPr>
        <sz val="9"/>
        <rFont val="Arial"/>
        <family val="2"/>
        <charset val="204"/>
      </rPr>
      <t>1.0 г (Раннеспелый сорт 53-57 дн)</t>
    </r>
  </si>
  <si>
    <t>Земляника</t>
  </si>
  <si>
    <r>
      <rPr>
        <b/>
        <sz val="9"/>
        <rFont val="Arial"/>
        <family val="2"/>
        <charset val="204"/>
      </rPr>
      <t xml:space="preserve">Душистое лукошко </t>
    </r>
    <r>
      <rPr>
        <sz val="9"/>
        <rFont val="Arial"/>
        <family val="2"/>
        <charset val="204"/>
      </rPr>
      <t>ремонтантная, 0,04 г</t>
    </r>
  </si>
  <si>
    <t xml:space="preserve">Кабачок </t>
  </si>
  <si>
    <r>
      <rPr>
        <b/>
        <sz val="9"/>
        <rFont val="Arial"/>
        <family val="2"/>
        <charset val="204"/>
      </rPr>
      <t>Аэронавт</t>
    </r>
    <r>
      <rPr>
        <sz val="9"/>
        <rFont val="Arial"/>
        <family val="2"/>
        <charset val="204"/>
      </rPr>
      <t xml:space="preserve"> 2,0г  (Раннеспелый 46 дн.) цуккини</t>
    </r>
  </si>
  <si>
    <r>
      <t xml:space="preserve">Астроном </t>
    </r>
    <r>
      <rPr>
        <sz val="9"/>
        <rFont val="Arial"/>
        <family val="2"/>
        <charset val="204"/>
      </rPr>
      <t>1,0г.белоплодный (Раннеспелый 46 дн.)</t>
    </r>
  </si>
  <si>
    <r>
      <t xml:space="preserve">Грибовские </t>
    </r>
    <r>
      <rPr>
        <sz val="9"/>
        <rFont val="Arial"/>
        <family val="2"/>
        <charset val="204"/>
      </rPr>
      <t>37  2,0г белоплодный (Среднеранний 46-50 дн)</t>
    </r>
  </si>
  <si>
    <r>
      <t>Белое море</t>
    </r>
    <r>
      <rPr>
        <sz val="9"/>
        <rFont val="Arial"/>
        <family val="2"/>
        <charset val="204"/>
      </rPr>
      <t xml:space="preserve">  1,0г белоплодный (Раннеспелый 38-50 дн.)</t>
    </r>
  </si>
  <si>
    <r>
      <t xml:space="preserve">Белоплодные </t>
    </r>
    <r>
      <rPr>
        <sz val="9"/>
        <rFont val="Arial"/>
        <family val="2"/>
        <charset val="204"/>
      </rPr>
      <t>2,0г.(Скороспелый 36-41дней)</t>
    </r>
  </si>
  <si>
    <r>
      <t xml:space="preserve">Диамант F1  </t>
    </r>
    <r>
      <rPr>
        <sz val="9"/>
        <rFont val="Arial"/>
        <family val="2"/>
        <charset val="204"/>
      </rPr>
      <t>5 шт.белоплодный( Раннеспелый 45-48 дн) цуккини</t>
    </r>
  </si>
  <si>
    <r>
      <t xml:space="preserve">Малыш </t>
    </r>
    <r>
      <rPr>
        <sz val="9"/>
        <rFont val="Arial"/>
        <family val="2"/>
        <charset val="204"/>
      </rPr>
      <t>2,0г.белоплодный (Скороспелый 38-47 дн.)</t>
    </r>
  </si>
  <si>
    <r>
      <t xml:space="preserve">Мальчуган </t>
    </r>
    <r>
      <rPr>
        <sz val="9"/>
        <rFont val="Arial"/>
        <family val="2"/>
        <charset val="204"/>
      </rPr>
      <t>1,0г.белоплодный (Скороспелый 36-38 дн.)</t>
    </r>
  </si>
  <si>
    <r>
      <rPr>
        <b/>
        <sz val="9"/>
        <rFont val="Arial"/>
        <family val="2"/>
        <charset val="204"/>
      </rPr>
      <t xml:space="preserve">Отличник F1 </t>
    </r>
    <r>
      <rPr>
        <sz val="9"/>
        <rFont val="Arial"/>
        <family val="2"/>
        <charset val="204"/>
      </rPr>
      <t xml:space="preserve">5шт.белоплодный  (Среднеранний 50 дн)  </t>
    </r>
  </si>
  <si>
    <r>
      <rPr>
        <b/>
        <sz val="9"/>
        <rFont val="Arial"/>
        <family val="2"/>
        <charset val="204"/>
      </rPr>
      <t xml:space="preserve">Бананы </t>
    </r>
    <r>
      <rPr>
        <sz val="9"/>
        <rFont val="Arial"/>
        <family val="2"/>
        <charset val="204"/>
      </rPr>
      <t>1,0г.  (Раннеспелый 40-45 дн.) цуккини</t>
    </r>
  </si>
  <si>
    <r>
      <rPr>
        <b/>
        <sz val="9"/>
        <rFont val="Arial"/>
        <family val="2"/>
        <charset val="204"/>
      </rPr>
      <t xml:space="preserve">Пеппи </t>
    </r>
    <r>
      <rPr>
        <sz val="9"/>
        <rFont val="Arial"/>
        <family val="2"/>
        <charset val="204"/>
      </rPr>
      <t>2,0г. Серия Заморозь (Раннеспелый 43-51 дн.) цуккини</t>
    </r>
  </si>
  <si>
    <r>
      <rPr>
        <b/>
        <sz val="9"/>
        <rFont val="Arial"/>
        <family val="2"/>
        <charset val="204"/>
      </rPr>
      <t xml:space="preserve">Деликатес </t>
    </r>
    <r>
      <rPr>
        <sz val="9"/>
        <rFont val="Arial"/>
        <family val="2"/>
        <charset val="204"/>
      </rPr>
      <t>2,0г.(Раннеспелый 40-45 дн.) цуккини</t>
    </r>
  </si>
  <si>
    <r>
      <rPr>
        <b/>
        <sz val="9"/>
        <rFont val="Arial"/>
        <family val="2"/>
        <charset val="204"/>
      </rPr>
      <t xml:space="preserve">Желтоплодный </t>
    </r>
    <r>
      <rPr>
        <sz val="9"/>
        <rFont val="Arial"/>
        <family val="2"/>
        <charset val="204"/>
      </rPr>
      <t>2,0г.(Скороспелый 40дн.) цуккини</t>
    </r>
  </si>
  <si>
    <r>
      <rPr>
        <b/>
        <sz val="9"/>
        <rFont val="Arial"/>
        <family val="2"/>
        <charset val="204"/>
      </rPr>
      <t xml:space="preserve">Зебра </t>
    </r>
    <r>
      <rPr>
        <sz val="9"/>
        <rFont val="Arial"/>
        <family val="2"/>
        <charset val="204"/>
      </rPr>
      <t>2,0г.(Раннеспелый 40-45дн.) цуккини</t>
    </r>
  </si>
  <si>
    <r>
      <rPr>
        <b/>
        <sz val="9"/>
        <rFont val="Arial"/>
        <family val="2"/>
        <charset val="204"/>
      </rPr>
      <t xml:space="preserve">Изумруд </t>
    </r>
    <r>
      <rPr>
        <sz val="9"/>
        <rFont val="Arial"/>
        <family val="2"/>
        <charset val="204"/>
      </rPr>
      <t>1,0г.(Раннеспелый 45дн.) цуккини</t>
    </r>
  </si>
  <si>
    <r>
      <rPr>
        <b/>
        <sz val="9"/>
        <rFont val="Arial"/>
        <family val="2"/>
        <charset val="204"/>
      </rPr>
      <t xml:space="preserve">Негритёнок </t>
    </r>
    <r>
      <rPr>
        <sz val="9"/>
        <rFont val="Arial"/>
        <family val="2"/>
        <charset val="204"/>
      </rPr>
      <t>2,0г.(Раннеспелый 38-40 дн.) цуккини</t>
    </r>
  </si>
  <si>
    <r>
      <rPr>
        <b/>
        <sz val="9"/>
        <rFont val="Arial"/>
        <family val="2"/>
        <charset val="204"/>
      </rPr>
      <t>Скворушка</t>
    </r>
    <r>
      <rPr>
        <sz val="9"/>
        <rFont val="Arial"/>
        <family val="2"/>
        <charset val="204"/>
      </rPr>
      <t>, 2г. цуккини (Раннеспелый 40-45 дн.)</t>
    </r>
  </si>
  <si>
    <r>
      <rPr>
        <b/>
        <sz val="9"/>
        <rFont val="Arial"/>
        <family val="2"/>
        <charset val="204"/>
      </rPr>
      <t xml:space="preserve"> Цукеша</t>
    </r>
    <r>
      <rPr>
        <sz val="9"/>
        <rFont val="Arial"/>
        <family val="2"/>
        <charset val="204"/>
      </rPr>
      <t xml:space="preserve"> 2,0г  (Раннеспелый 45-51 дн.) цуккини</t>
    </r>
  </si>
  <si>
    <r>
      <t xml:space="preserve"> </t>
    </r>
    <r>
      <rPr>
        <b/>
        <sz val="9"/>
        <rFont val="Arial"/>
        <family val="2"/>
        <charset val="204"/>
      </rPr>
      <t>Черномор</t>
    </r>
    <r>
      <rPr>
        <sz val="9"/>
        <rFont val="Arial"/>
        <family val="2"/>
        <charset val="204"/>
      </rPr>
      <t xml:space="preserve"> 2,0г  (Раннеспелый 38-52 дн.) цуккини</t>
    </r>
  </si>
  <si>
    <t>Капуста</t>
  </si>
  <si>
    <t>салатная</t>
  </si>
  <si>
    <r>
      <t>белокоч.</t>
    </r>
    <r>
      <rPr>
        <b/>
        <sz val="9"/>
        <rFont val="Arial"/>
        <family val="2"/>
        <charset val="204"/>
      </rPr>
      <t xml:space="preserve"> Июньская</t>
    </r>
    <r>
      <rPr>
        <sz val="9"/>
        <rFont val="Arial"/>
        <family val="2"/>
        <charset val="204"/>
      </rPr>
      <t xml:space="preserve">  0,5 г (Раннеспелый 117 дн) </t>
    </r>
  </si>
  <si>
    <t>универсальная (салат, квашение, переработка)</t>
  </si>
  <si>
    <t>суперуниверсальная (салат, квашение, переработка, хранение)</t>
  </si>
  <si>
    <r>
      <t xml:space="preserve"> белокоч. </t>
    </r>
    <r>
      <rPr>
        <b/>
        <sz val="9"/>
        <rFont val="Arial"/>
        <family val="2"/>
        <charset val="204"/>
      </rPr>
      <t>Амагер</t>
    </r>
    <r>
      <rPr>
        <sz val="9"/>
        <rFont val="Arial"/>
        <family val="2"/>
        <charset val="204"/>
      </rPr>
      <t xml:space="preserve"> 0,5г. (Позднеспелый 117-148 дн.)  хранение</t>
    </r>
  </si>
  <si>
    <t>Чехия</t>
  </si>
  <si>
    <r>
      <t xml:space="preserve"> белокоч. </t>
    </r>
    <r>
      <rPr>
        <b/>
        <sz val="9"/>
        <rFont val="Arial"/>
        <family val="2"/>
        <charset val="204"/>
      </rPr>
      <t>Московская поздняя 15</t>
    </r>
    <r>
      <rPr>
        <sz val="9"/>
        <rFont val="Arial"/>
        <family val="2"/>
        <charset val="204"/>
      </rPr>
      <t xml:space="preserve"> 0,5г (Позднеспелый 143-160 дн) </t>
    </r>
  </si>
  <si>
    <t>брокколи, кольраби, пекинка, цветная</t>
  </si>
  <si>
    <r>
      <t xml:space="preserve"> кольраби </t>
    </r>
    <r>
      <rPr>
        <b/>
        <sz val="9"/>
        <rFont val="Arial"/>
        <family val="2"/>
        <charset val="204"/>
      </rPr>
      <t xml:space="preserve">Белый гигант </t>
    </r>
    <r>
      <rPr>
        <sz val="9"/>
        <rFont val="Arial"/>
        <family val="2"/>
        <charset val="204"/>
      </rPr>
      <t>0,3г.(Позднеспелый до 100 дн.)</t>
    </r>
  </si>
  <si>
    <r>
      <t xml:space="preserve"> пекинская </t>
    </r>
    <r>
      <rPr>
        <b/>
        <sz val="9"/>
        <rFont val="Arial"/>
        <family val="2"/>
        <charset val="204"/>
      </rPr>
      <t xml:space="preserve">Бокал </t>
    </r>
    <r>
      <rPr>
        <sz val="9"/>
        <rFont val="Arial"/>
        <family val="2"/>
        <charset val="204"/>
      </rPr>
      <t>0,3г.(Среднеспелый до 70 дн.)</t>
    </r>
  </si>
  <si>
    <r>
      <t xml:space="preserve"> пекинская </t>
    </r>
    <r>
      <rPr>
        <b/>
        <sz val="9"/>
        <rFont val="Arial"/>
        <family val="2"/>
        <charset val="204"/>
      </rPr>
      <t xml:space="preserve">Ворожея </t>
    </r>
    <r>
      <rPr>
        <sz val="9"/>
        <rFont val="Arial"/>
        <family val="2"/>
        <charset val="204"/>
      </rPr>
      <t>0,3г.(Ультроранний 50-55 дн.)</t>
    </r>
  </si>
  <si>
    <r>
      <t xml:space="preserve"> цветная </t>
    </r>
    <r>
      <rPr>
        <b/>
        <sz val="9"/>
        <rFont val="Arial"/>
        <family val="2"/>
        <charset val="204"/>
      </rPr>
      <t xml:space="preserve">Елена Прекрасная </t>
    </r>
    <r>
      <rPr>
        <sz val="9"/>
        <rFont val="Arial"/>
        <family val="2"/>
        <charset val="204"/>
      </rPr>
      <t>0,3г.(Ультроранний 50-60 дн.)</t>
    </r>
  </si>
  <si>
    <r>
      <t xml:space="preserve"> цветная </t>
    </r>
    <r>
      <rPr>
        <b/>
        <sz val="9"/>
        <rFont val="Arial"/>
        <family val="2"/>
        <charset val="204"/>
      </rPr>
      <t xml:space="preserve">Экспрес МС </t>
    </r>
    <r>
      <rPr>
        <sz val="9"/>
        <rFont val="Arial"/>
        <family val="2"/>
        <charset val="204"/>
      </rPr>
      <t>0,3г.(Раннеспелый 90-100 дн.)</t>
    </r>
  </si>
  <si>
    <r>
      <t xml:space="preserve"> цветная</t>
    </r>
    <r>
      <rPr>
        <b/>
        <sz val="9"/>
        <rFont val="Arial"/>
        <family val="2"/>
        <charset val="204"/>
      </rPr>
      <t xml:space="preserve"> Мовир 74  </t>
    </r>
    <r>
      <rPr>
        <sz val="9"/>
        <rFont val="Arial"/>
        <family val="2"/>
        <charset val="204"/>
      </rPr>
      <t xml:space="preserve"> 0,3 г (Скороспелый 70-96 дн)</t>
    </r>
  </si>
  <si>
    <t>Морковь</t>
  </si>
  <si>
    <r>
      <rPr>
        <b/>
        <sz val="9"/>
        <rFont val="Arial"/>
        <family val="2"/>
        <charset val="204"/>
      </rPr>
      <t xml:space="preserve"> Барыня </t>
    </r>
    <r>
      <rPr>
        <sz val="9"/>
        <rFont val="Arial"/>
        <family val="2"/>
        <charset val="204"/>
      </rPr>
      <t>2г.( Раннеспелый 90-95 дн.)</t>
    </r>
  </si>
  <si>
    <r>
      <t xml:space="preserve"> </t>
    </r>
    <r>
      <rPr>
        <b/>
        <sz val="9"/>
        <rFont val="Arial"/>
        <family val="2"/>
        <charset val="204"/>
      </rPr>
      <t xml:space="preserve">Бессердцевинная Лонге Роте </t>
    </r>
    <r>
      <rPr>
        <sz val="9"/>
        <rFont val="Arial"/>
        <family val="2"/>
        <charset val="204"/>
      </rPr>
      <t xml:space="preserve"> (на ленте 8 м.) (Среднесп. 80-100 дн)</t>
    </r>
  </si>
  <si>
    <t>лента</t>
  </si>
  <si>
    <r>
      <t xml:space="preserve"> Вкус детства </t>
    </r>
    <r>
      <rPr>
        <sz val="9"/>
        <rFont val="Arial"/>
        <family val="2"/>
        <charset val="204"/>
      </rPr>
      <t xml:space="preserve"> (на ленте 8 м</t>
    </r>
    <r>
      <rPr>
        <b/>
        <sz val="9"/>
        <rFont val="Arial"/>
        <family val="2"/>
        <charset val="204"/>
      </rPr>
      <t xml:space="preserve">.) </t>
    </r>
    <r>
      <rPr>
        <sz val="9"/>
        <rFont val="Arial"/>
        <family val="2"/>
        <charset val="204"/>
      </rPr>
      <t>(Среднесп. 90-110 дн)</t>
    </r>
  </si>
  <si>
    <r>
      <t xml:space="preserve"> Деликатесная </t>
    </r>
    <r>
      <rPr>
        <sz val="9"/>
        <rFont val="Arial"/>
        <family val="2"/>
        <charset val="204"/>
      </rPr>
      <t>(на ленте 8 м.) (Среднесп. 90-105 дн)</t>
    </r>
  </si>
  <si>
    <r>
      <t xml:space="preserve"> </t>
    </r>
    <r>
      <rPr>
        <b/>
        <sz val="9"/>
        <rFont val="Arial"/>
        <family val="2"/>
        <charset val="204"/>
      </rPr>
      <t xml:space="preserve">Детская сладость </t>
    </r>
    <r>
      <rPr>
        <sz val="9"/>
        <rFont val="Arial"/>
        <family val="2"/>
        <charset val="204"/>
      </rPr>
      <t xml:space="preserve"> (на ленте 8 м) (Раннеспелый 70-95дн)</t>
    </r>
  </si>
  <si>
    <t>Сербия</t>
  </si>
  <si>
    <t>Франция</t>
  </si>
  <si>
    <r>
      <t xml:space="preserve"> </t>
    </r>
    <r>
      <rPr>
        <b/>
        <sz val="9"/>
        <rFont val="Arial"/>
        <family val="2"/>
        <charset val="204"/>
      </rPr>
      <t xml:space="preserve">Мо </t>
    </r>
    <r>
      <rPr>
        <sz val="9"/>
        <rFont val="Arial"/>
        <family val="2"/>
        <charset val="204"/>
      </rPr>
      <t xml:space="preserve">(на ленте 8 м.)  (Среднепоздний 100 - 120 дн) </t>
    </r>
  </si>
  <si>
    <r>
      <t xml:space="preserve"> Нантская 4</t>
    </r>
    <r>
      <rPr>
        <sz val="9"/>
        <rFont val="Arial"/>
        <family val="2"/>
        <charset val="204"/>
      </rPr>
      <t xml:space="preserve">  (на ленте 8 м.)  (Среднеспелый 78-108 дн)</t>
    </r>
  </si>
  <si>
    <r>
      <t xml:space="preserve">Ранняя сладкая </t>
    </r>
    <r>
      <rPr>
        <sz val="9"/>
        <rFont val="Arial"/>
        <family val="2"/>
        <charset val="204"/>
      </rPr>
      <t>(на ленте 8 м.) (Раннеспелый 90-95дн)</t>
    </r>
  </si>
  <si>
    <r>
      <t xml:space="preserve">Роте Ризен Серия 1+1, </t>
    </r>
    <r>
      <rPr>
        <sz val="9"/>
        <rFont val="Arial"/>
        <family val="2"/>
        <charset val="204"/>
      </rPr>
      <t xml:space="preserve"> 4,0г (Позднеспый 140-160 дн)</t>
    </r>
  </si>
  <si>
    <r>
      <t xml:space="preserve"> Самсон</t>
    </r>
    <r>
      <rPr>
        <sz val="9"/>
        <rFont val="Arial"/>
        <family val="2"/>
        <charset val="204"/>
      </rPr>
      <t xml:space="preserve"> 0,5 г  (Среднеспелый100-120 дн)  </t>
    </r>
  </si>
  <si>
    <t>Огурцы</t>
  </si>
  <si>
    <t>пчелоопыляемые</t>
  </si>
  <si>
    <r>
      <rPr>
        <b/>
        <sz val="9"/>
        <rFont val="Arial"/>
        <family val="2"/>
        <charset val="204"/>
      </rPr>
      <t>Детки на ветке F1</t>
    </r>
    <r>
      <rPr>
        <sz val="9"/>
        <rFont val="Arial"/>
        <family val="2"/>
        <charset val="204"/>
      </rPr>
      <t xml:space="preserve">  10шт.корниш. (Раннеспелый 42-45 дн,универс.грунт)</t>
    </r>
  </si>
  <si>
    <r>
      <rPr>
        <b/>
        <sz val="9"/>
        <rFont val="Arial"/>
        <family val="2"/>
        <charset val="204"/>
      </rPr>
      <t>Домашние соления</t>
    </r>
    <r>
      <rPr>
        <sz val="9"/>
        <rFont val="Arial"/>
        <family val="2"/>
        <charset val="204"/>
      </rPr>
      <t xml:space="preserve">  20шт. (Раннеспелый 46-50 дн,универс.грунт)</t>
    </r>
  </si>
  <si>
    <r>
      <rPr>
        <b/>
        <sz val="9"/>
        <rFont val="Arial"/>
        <family val="2"/>
        <charset val="204"/>
      </rPr>
      <t>Дядя Фёдор F1</t>
    </r>
    <r>
      <rPr>
        <sz val="9"/>
        <rFont val="Arial"/>
        <family val="2"/>
        <charset val="204"/>
      </rPr>
      <t xml:space="preserve"> серия 1+1, 20шт.корниш. (Скороспелый 45-48 дн, универс.грунт)</t>
    </r>
  </si>
  <si>
    <r>
      <rPr>
        <b/>
        <sz val="9"/>
        <rFont val="Arial"/>
        <family val="2"/>
        <charset val="204"/>
      </rPr>
      <t>Заначка F1</t>
    </r>
    <r>
      <rPr>
        <sz val="9"/>
        <rFont val="Arial"/>
        <family val="2"/>
        <charset val="204"/>
      </rPr>
      <t xml:space="preserve"> серия 1+1, 20шт.корниш. (Ультроран.38-40 дн.,пчелооп.,откр.грунт)</t>
    </r>
  </si>
  <si>
    <r>
      <t xml:space="preserve">Засолочное чудо, смесь </t>
    </r>
    <r>
      <rPr>
        <sz val="9"/>
        <rFont val="Arial"/>
        <family val="2"/>
        <charset val="204"/>
      </rPr>
      <t>, 20 шт. (Раннеспелый 45-47 дн, , открытый грунт)</t>
    </r>
  </si>
  <si>
    <r>
      <rPr>
        <b/>
        <sz val="9"/>
        <rFont val="Arial"/>
        <family val="2"/>
        <charset val="204"/>
      </rPr>
      <t>Зеленый крокодил</t>
    </r>
    <r>
      <rPr>
        <sz val="9"/>
        <rFont val="Arial"/>
        <family val="2"/>
        <charset val="204"/>
      </rPr>
      <t xml:space="preserve"> 10 шт, салат (Среднеспелый 50-57 дн., тепл.)</t>
    </r>
  </si>
  <si>
    <r>
      <t xml:space="preserve">Карнишон закусон  F1, </t>
    </r>
    <r>
      <rPr>
        <sz val="9"/>
        <rFont val="Arial"/>
        <family val="2"/>
        <charset val="204"/>
      </rPr>
      <t>10шт.(Ультроскороспелый 38-45 дн. универ. грунт)</t>
    </r>
    <r>
      <rPr>
        <b/>
        <sz val="9"/>
        <rFont val="Arial"/>
        <family val="2"/>
        <charset val="204"/>
      </rPr>
      <t xml:space="preserve"> </t>
    </r>
  </si>
  <si>
    <r>
      <rPr>
        <b/>
        <sz val="9"/>
        <rFont val="Arial"/>
        <family val="2"/>
        <charset val="204"/>
      </rPr>
      <t>Кустовой</t>
    </r>
    <r>
      <rPr>
        <sz val="9"/>
        <rFont val="Arial"/>
        <family val="2"/>
        <charset val="204"/>
      </rPr>
      <t xml:space="preserve"> 20 шт, (Скороспелый 42-45 дн, откр. грунт)</t>
    </r>
  </si>
  <si>
    <r>
      <t>Либелле  F1</t>
    </r>
    <r>
      <rPr>
        <sz val="9"/>
        <rFont val="Arial"/>
        <family val="2"/>
        <charset val="204"/>
      </rPr>
      <t>, 10шт.(Среднеспелый 50дн. откр. грунт)</t>
    </r>
    <r>
      <rPr>
        <b/>
        <sz val="9"/>
        <rFont val="Arial"/>
        <family val="2"/>
        <charset val="204"/>
      </rPr>
      <t xml:space="preserve"> </t>
    </r>
  </si>
  <si>
    <r>
      <rPr>
        <b/>
        <sz val="9"/>
        <rFont val="Arial"/>
        <family val="2"/>
        <charset val="204"/>
      </rPr>
      <t>Нежинский</t>
    </r>
    <r>
      <rPr>
        <sz val="9"/>
        <rFont val="Arial"/>
        <family val="2"/>
        <charset val="204"/>
      </rPr>
      <t xml:space="preserve">   20шт (Среднеспелый 50-55 дн, универс.грунт)</t>
    </r>
  </si>
  <si>
    <r>
      <t xml:space="preserve">Пальчик </t>
    </r>
    <r>
      <rPr>
        <sz val="9"/>
        <rFont val="Arial"/>
        <family val="2"/>
        <charset val="204"/>
      </rPr>
      <t>0,5г. (Раннеспелый 44-46 дн.,откр. грунт)</t>
    </r>
  </si>
  <si>
    <r>
      <rPr>
        <b/>
        <sz val="9"/>
        <rFont val="Arial"/>
        <family val="2"/>
        <charset val="204"/>
      </rPr>
      <t xml:space="preserve">Погребок F1 </t>
    </r>
    <r>
      <rPr>
        <sz val="9"/>
        <rFont val="Arial"/>
        <family val="2"/>
        <charset val="204"/>
      </rPr>
      <t>серия 1+1, 20шт.,(Скороспелый 43-48 дн, откр. грунт)</t>
    </r>
  </si>
  <si>
    <r>
      <rPr>
        <b/>
        <sz val="9"/>
        <rFont val="Arial"/>
        <family val="2"/>
        <charset val="204"/>
      </rPr>
      <t>Родничок  F1</t>
    </r>
    <r>
      <rPr>
        <sz val="9"/>
        <rFont val="Arial"/>
        <family val="2"/>
        <charset val="204"/>
      </rPr>
      <t xml:space="preserve"> 10шт.(Среднеранний 40-48 дн, открытый грунт) </t>
    </r>
  </si>
  <si>
    <r>
      <rPr>
        <b/>
        <sz val="9"/>
        <rFont val="Arial"/>
        <family val="2"/>
        <charset val="204"/>
      </rPr>
      <t>Хуторок F1</t>
    </r>
    <r>
      <rPr>
        <sz val="9"/>
        <rFont val="Arial"/>
        <family val="2"/>
        <charset val="204"/>
      </rPr>
      <t xml:space="preserve"> серия 1+1; 20 шт.(Суперскороспелый 30 дн, откр. грунт)</t>
    </r>
  </si>
  <si>
    <t>партенокарпические</t>
  </si>
  <si>
    <r>
      <rPr>
        <b/>
        <sz val="9"/>
        <rFont val="Arial"/>
        <family val="2"/>
        <charset val="204"/>
      </rPr>
      <t>Амур 1801</t>
    </r>
    <r>
      <rPr>
        <sz val="9"/>
        <rFont val="Arial"/>
        <family val="2"/>
        <charset val="204"/>
      </rPr>
      <t xml:space="preserve"> 5 шт. (Среднеранний 45-55 дн.,универс. грунт)</t>
    </r>
  </si>
  <si>
    <t xml:space="preserve">Италия </t>
  </si>
  <si>
    <r>
      <rPr>
        <b/>
        <sz val="9"/>
        <rFont val="Arial"/>
        <family val="2"/>
        <charset val="204"/>
      </rPr>
      <t>Бабушкин внучок F1</t>
    </r>
    <r>
      <rPr>
        <sz val="9"/>
        <rFont val="Arial"/>
        <family val="2"/>
        <charset val="204"/>
      </rPr>
      <t xml:space="preserve"> серия 1+1; 20 шт. корниш. (Скороспелый 38-43 дн.)</t>
    </r>
  </si>
  <si>
    <r>
      <t xml:space="preserve"> Без пчёл F1 </t>
    </r>
    <r>
      <rPr>
        <sz val="9"/>
        <rFont val="Arial"/>
        <family val="2"/>
        <charset val="204"/>
      </rPr>
      <t>, 10шт.,смесь (Скороспелый 38-42дн, универс.грунт)</t>
    </r>
  </si>
  <si>
    <r>
      <t xml:space="preserve"> Берендей F1 </t>
    </r>
    <r>
      <rPr>
        <sz val="9"/>
        <rFont val="Arial"/>
        <family val="2"/>
        <charset val="204"/>
      </rPr>
      <t>серия 1+1, 20шт.автор. (Скороспелый 45-50 дн, теплич.)</t>
    </r>
  </si>
  <si>
    <r>
      <t xml:space="preserve"> Бобрик F1 </t>
    </r>
    <r>
      <rPr>
        <sz val="9"/>
        <rFont val="Arial"/>
        <family val="2"/>
        <charset val="204"/>
      </rPr>
      <t>серия 1+1, 20шт.корниш. (Скороспелый 44-49 дн, универс.грунт)</t>
    </r>
  </si>
  <si>
    <r>
      <t xml:space="preserve"> Брейк F1 </t>
    </r>
    <r>
      <rPr>
        <sz val="9"/>
        <rFont val="Arial"/>
        <family val="2"/>
        <charset val="204"/>
      </rPr>
      <t>серия 1+1/ 20 шт. корниш. (Скороспелый 43-48 дн, тепличный)</t>
    </r>
  </si>
  <si>
    <r>
      <t xml:space="preserve"> </t>
    </r>
    <r>
      <rPr>
        <b/>
        <sz val="9"/>
        <rFont val="Arial"/>
        <family val="2"/>
        <charset val="204"/>
      </rPr>
      <t>Веселые гномики F1</t>
    </r>
    <r>
      <rPr>
        <sz val="9"/>
        <rFont val="Arial"/>
        <family val="2"/>
        <charset val="204"/>
      </rPr>
      <t xml:space="preserve"> 10 шт.корниш.(Ультроскороспелый 38-40 дн., унив. грунт)</t>
    </r>
  </si>
  <si>
    <r>
      <t xml:space="preserve"> </t>
    </r>
    <r>
      <rPr>
        <b/>
        <sz val="9"/>
        <rFont val="Arial"/>
        <family val="2"/>
        <charset val="204"/>
      </rPr>
      <t>Веселые друзья F1</t>
    </r>
    <r>
      <rPr>
        <sz val="9"/>
        <rFont val="Arial"/>
        <family val="2"/>
        <charset val="204"/>
      </rPr>
      <t xml:space="preserve"> серия 1+1/20шт.корниш.(Скороспелый 40-45 дн)</t>
    </r>
  </si>
  <si>
    <r>
      <t xml:space="preserve"> Внученька F1  </t>
    </r>
    <r>
      <rPr>
        <sz val="9"/>
        <rFont val="Arial"/>
        <family val="2"/>
        <charset val="204"/>
      </rPr>
      <t>10 шт. (Раннеспелый 45-50 дн,)</t>
    </r>
  </si>
  <si>
    <r>
      <t xml:space="preserve"> Всё путём F1 </t>
    </r>
    <r>
      <rPr>
        <sz val="9"/>
        <rFont val="Arial"/>
        <family val="2"/>
        <charset val="204"/>
      </rPr>
      <t>10 шт. (Раннеспелый 42-45 дн., универс. грунт)</t>
    </r>
  </si>
  <si>
    <r>
      <t xml:space="preserve"> Всё пучком F1 </t>
    </r>
    <r>
      <rPr>
        <sz val="9"/>
        <rFont val="Arial"/>
        <family val="2"/>
        <charset val="204"/>
      </rPr>
      <t>10 шт. (Раннеспелый 40-45 дн., универс. грунт)</t>
    </r>
  </si>
  <si>
    <r>
      <t xml:space="preserve"> </t>
    </r>
    <r>
      <rPr>
        <b/>
        <sz val="9"/>
        <rFont val="Arial"/>
        <family val="2"/>
        <charset val="204"/>
      </rPr>
      <t>Гармонист F1</t>
    </r>
    <r>
      <rPr>
        <sz val="9"/>
        <rFont val="Arial"/>
        <family val="2"/>
        <charset val="204"/>
      </rPr>
      <t xml:space="preserve"> серия 1+1, 20шт. (</t>
    </r>
    <r>
      <rPr>
        <sz val="9"/>
        <color theme="1"/>
        <rFont val="Arial"/>
        <family val="2"/>
        <charset val="204"/>
      </rPr>
      <t>Скороспелый 39-42 дн, тепл.и откр.гр.</t>
    </r>
    <r>
      <rPr>
        <sz val="9"/>
        <rFont val="Arial"/>
        <family val="2"/>
        <charset val="204"/>
      </rPr>
      <t>)</t>
    </r>
  </si>
  <si>
    <r>
      <t xml:space="preserve"> </t>
    </r>
    <r>
      <rPr>
        <b/>
        <sz val="9"/>
        <rFont val="Arial"/>
        <family val="2"/>
        <charset val="204"/>
      </rPr>
      <t>Герасим F1</t>
    </r>
    <r>
      <rPr>
        <sz val="9"/>
        <rFont val="Arial"/>
        <family val="2"/>
        <charset val="204"/>
      </rPr>
      <t xml:space="preserve"> серия 1+1, 20шт.корниш. (Скороспелый 39-42 дн, тепл.и откр.гр.)</t>
    </r>
  </si>
  <si>
    <r>
      <t xml:space="preserve"> </t>
    </r>
    <r>
      <rPr>
        <b/>
        <sz val="9"/>
        <rFont val="Arial"/>
        <family val="2"/>
        <charset val="204"/>
      </rPr>
      <t>Гирлянда F1</t>
    </r>
    <r>
      <rPr>
        <sz val="9"/>
        <rFont val="Arial"/>
        <family val="2"/>
        <charset val="204"/>
      </rPr>
      <t xml:space="preserve"> серия 1+1; 20 шт (Раннеспелый 45-50 дн, тепличный)</t>
    </r>
  </si>
  <si>
    <r>
      <t xml:space="preserve"> Дамские пальчики  F1 </t>
    </r>
    <r>
      <rPr>
        <sz val="9"/>
        <rFont val="Arial"/>
        <family val="2"/>
        <charset val="204"/>
      </rPr>
      <t>10 шт.(Скороспелый 40-43 дн)</t>
    </r>
  </si>
  <si>
    <r>
      <t xml:space="preserve"> </t>
    </r>
    <r>
      <rPr>
        <b/>
        <sz val="9"/>
        <rFont val="Arial"/>
        <family val="2"/>
        <charset val="204"/>
      </rPr>
      <t>Дедушкина внучка F1</t>
    </r>
    <r>
      <rPr>
        <sz val="9"/>
        <rFont val="Arial"/>
        <family val="2"/>
        <charset val="204"/>
      </rPr>
      <t xml:space="preserve"> серия 1+1; 20шт. (Скороспелый 40-45 дн, тепл.и откр.гр.)</t>
    </r>
  </si>
  <si>
    <r>
      <t xml:space="preserve"> Деревенский разносол F1</t>
    </r>
    <r>
      <rPr>
        <sz val="9"/>
        <rFont val="Arial Cyr"/>
        <charset val="204"/>
      </rPr>
      <t xml:space="preserve"> 10 шт. (Ультраранний 38-42 дн. универс. грунт)</t>
    </r>
  </si>
  <si>
    <r>
      <t xml:space="preserve"> Друзья-приятели F1</t>
    </r>
    <r>
      <rPr>
        <sz val="9"/>
        <rFont val="Arial Cyr"/>
        <charset val="204"/>
      </rPr>
      <t xml:space="preserve"> 10 шт. (Ультраранний 38-40 дн)</t>
    </r>
  </si>
  <si>
    <r>
      <t xml:space="preserve"> Егоза F1</t>
    </r>
    <r>
      <rPr>
        <sz val="9"/>
        <rFont val="Arial Cyr"/>
        <charset val="204"/>
      </rPr>
      <t xml:space="preserve"> cерия 1+1 20шт.корниш.(Скороспелый 43-48 дн откр. и закр. грунте)</t>
    </r>
  </si>
  <si>
    <r>
      <t xml:space="preserve"> Засолыч F1</t>
    </r>
    <r>
      <rPr>
        <sz val="9"/>
        <rFont val="Arial Cyr"/>
        <charset val="204"/>
      </rPr>
      <t xml:space="preserve"> 10 шт.(Раннеспелый  40-45 дн)</t>
    </r>
  </si>
  <si>
    <r>
      <t xml:space="preserve"> Зелёная гирлянда F1</t>
    </r>
    <r>
      <rPr>
        <sz val="9"/>
        <rFont val="Arial Cyr"/>
        <charset val="204"/>
      </rPr>
      <t xml:space="preserve"> 10 шт.(Раннеспелый  42-45 дн)</t>
    </r>
  </si>
  <si>
    <r>
      <t xml:space="preserve"> </t>
    </r>
    <r>
      <rPr>
        <b/>
        <sz val="9"/>
        <rFont val="Arial"/>
        <family val="2"/>
        <charset val="204"/>
      </rPr>
      <t xml:space="preserve">Изумрудная семейка F1 </t>
    </r>
    <r>
      <rPr>
        <sz val="9"/>
        <rFont val="Arial"/>
        <family val="2"/>
        <charset val="204"/>
      </rPr>
      <t>cерия 1+1 20шт .корниш. (Скороспелый 40-43 дн.)</t>
    </r>
  </si>
  <si>
    <r>
      <t xml:space="preserve"> </t>
    </r>
    <r>
      <rPr>
        <b/>
        <sz val="9"/>
        <rFont val="Arial"/>
        <family val="2"/>
        <charset val="204"/>
      </rPr>
      <t xml:space="preserve">Изумрудные серёжки F1 </t>
    </r>
    <r>
      <rPr>
        <sz val="9"/>
        <rFont val="Arial"/>
        <family val="2"/>
        <charset val="204"/>
      </rPr>
      <t>cерия 1+1 20шт .корниш. (Скороспелый 42-47 дн.)</t>
    </r>
  </si>
  <si>
    <r>
      <t xml:space="preserve"> </t>
    </r>
    <r>
      <rPr>
        <b/>
        <sz val="9"/>
        <rFont val="Arial"/>
        <family val="2"/>
        <charset val="204"/>
      </rPr>
      <t>Кадриль F1</t>
    </r>
    <r>
      <rPr>
        <sz val="9"/>
        <rFont val="Arial"/>
        <family val="2"/>
        <charset val="204"/>
      </rPr>
      <t xml:space="preserve">  cерия 1+1 20шт .корниш. (Скороспелый 43-48 дн. откр. гр)</t>
    </r>
  </si>
  <si>
    <r>
      <t xml:space="preserve"> </t>
    </r>
    <r>
      <rPr>
        <b/>
        <sz val="9"/>
        <rFont val="Arial"/>
        <family val="2"/>
        <charset val="204"/>
      </rPr>
      <t>Капитал F1</t>
    </r>
    <r>
      <rPr>
        <sz val="9"/>
        <rFont val="Arial"/>
        <family val="2"/>
        <charset val="204"/>
      </rPr>
      <t xml:space="preserve">  10шт.автор. (Скороспелый 39-43 дн., унив.. гр)</t>
    </r>
  </si>
  <si>
    <r>
      <t xml:space="preserve"> Китайский долгожитель  F1</t>
    </r>
    <r>
      <rPr>
        <sz val="9"/>
        <rFont val="Arial"/>
        <family val="2"/>
        <charset val="204"/>
      </rPr>
      <t>, 10 шт. (Раннеспелый 45-50 универс. грунт)</t>
    </r>
  </si>
  <si>
    <r>
      <t xml:space="preserve"> Кузя</t>
    </r>
    <r>
      <rPr>
        <sz val="9"/>
        <rFont val="Arial Cyr"/>
        <charset val="204"/>
      </rPr>
      <t xml:space="preserve"> </t>
    </r>
    <r>
      <rPr>
        <b/>
        <sz val="9"/>
        <rFont val="Arial Cyr"/>
        <charset val="204"/>
      </rPr>
      <t>F1</t>
    </r>
    <r>
      <rPr>
        <sz val="9"/>
        <rFont val="Arial Cyr"/>
        <charset val="204"/>
      </rPr>
      <t>, 10шт., унив. пикуль-корниш. (Раннеспелый, 38-42 дн., грунт унив.)</t>
    </r>
  </si>
  <si>
    <r>
      <t xml:space="preserve"> Куча мала F1, </t>
    </r>
    <r>
      <rPr>
        <sz val="9"/>
        <rFont val="Arial"/>
        <family val="2"/>
        <charset val="204"/>
      </rPr>
      <t>10 шт. (Ранний 43-45 дн. тепл. и откр. грунт)до 30кг с кв.м</t>
    </r>
  </si>
  <si>
    <r>
      <t xml:space="preserve"> </t>
    </r>
    <r>
      <rPr>
        <b/>
        <sz val="9"/>
        <rFont val="Arial"/>
        <family val="2"/>
        <charset val="204"/>
      </rPr>
      <t>Лилипут F1</t>
    </r>
    <r>
      <rPr>
        <sz val="9"/>
        <rFont val="Arial"/>
        <family val="2"/>
        <charset val="204"/>
      </rPr>
      <t xml:space="preserve">  серия 1+1; 20 шт (Скороспелый 38-42 дн откр. и закр. грунте)</t>
    </r>
  </si>
  <si>
    <r>
      <t xml:space="preserve"> Луховицкий F1</t>
    </r>
    <r>
      <rPr>
        <sz val="9"/>
        <rFont val="Arial Cyr"/>
        <charset val="204"/>
      </rPr>
      <t xml:space="preserve"> cерия 1+1 20шт .корниш. (Раннеспелый 45-50 дн.унив.гр.)</t>
    </r>
  </si>
  <si>
    <r>
      <t xml:space="preserve"> Любимец семьи </t>
    </r>
    <r>
      <rPr>
        <sz val="9"/>
        <rFont val="Arial Cyr"/>
        <charset val="204"/>
      </rPr>
      <t>F1, 10шт.  (Скороспелый  40-43 дн)</t>
    </r>
  </si>
  <si>
    <r>
      <t xml:space="preserve"> Малышки-Хрустишки  F1, </t>
    </r>
    <r>
      <rPr>
        <sz val="9"/>
        <rFont val="Arial"/>
        <family val="2"/>
        <charset val="204"/>
      </rPr>
      <t>10шт.(Раннеспелый 35-45 дн. универс.)</t>
    </r>
  </si>
  <si>
    <r>
      <t xml:space="preserve"> Малютка Анютка F1 </t>
    </r>
    <r>
      <rPr>
        <sz val="9"/>
        <rFont val="Arial"/>
        <family val="2"/>
        <charset val="204"/>
      </rPr>
      <t>10</t>
    </r>
    <r>
      <rPr>
        <sz val="9"/>
        <rFont val="Arial"/>
        <family val="2"/>
      </rPr>
      <t>шт корниш.,автор.(Скоросп.40-45 дн, унив.гр.)</t>
    </r>
  </si>
  <si>
    <r>
      <t xml:space="preserve"> Маменькин любимчик F1</t>
    </r>
    <r>
      <rPr>
        <sz val="9"/>
        <rFont val="Arial"/>
        <family val="2"/>
        <charset val="204"/>
      </rPr>
      <t>серия</t>
    </r>
    <r>
      <rPr>
        <sz val="9"/>
        <rFont val="Arial"/>
        <family val="2"/>
      </rPr>
      <t xml:space="preserve"> 1+1; 20 шт корниш.(Раннесп.45-50 дн,унив.гр.)</t>
    </r>
  </si>
  <si>
    <r>
      <t xml:space="preserve"> Мечта дачника F1 </t>
    </r>
    <r>
      <rPr>
        <sz val="9"/>
        <rFont val="Arial"/>
        <family val="2"/>
        <charset val="204"/>
      </rPr>
      <t>10 шт. корниш. (Раннеспелый 45-50 дн, универс. грунт)</t>
    </r>
  </si>
  <si>
    <r>
      <t xml:space="preserve"> Мужичок с ноготок F1 </t>
    </r>
    <r>
      <rPr>
        <sz val="9"/>
        <rFont val="Arial"/>
        <family val="2"/>
        <charset val="204"/>
      </rPr>
      <t>10 шт. корниш. (Среднеранний 48-51 дн, универс. грунт)</t>
    </r>
  </si>
  <si>
    <r>
      <t xml:space="preserve"> Ни Хао F1, </t>
    </r>
    <r>
      <rPr>
        <sz val="9"/>
        <rFont val="Arial"/>
        <family val="2"/>
        <charset val="204"/>
      </rPr>
      <t>10 шт.китайский   (раннеспелый 46-50дн,  теплич.)</t>
    </r>
  </si>
  <si>
    <r>
      <rPr>
        <b/>
        <sz val="9"/>
        <rFont val="Arial"/>
        <family val="2"/>
        <charset val="204"/>
      </rPr>
      <t xml:space="preserve"> Папенькина дочька  F1</t>
    </r>
    <r>
      <rPr>
        <sz val="9"/>
        <rFont val="Arial"/>
        <family val="2"/>
        <charset val="204"/>
      </rPr>
      <t xml:space="preserve"> серия 1+1; 20шт (Скороспелый 40-43 дн,  теплич.)</t>
    </r>
  </si>
  <si>
    <r>
      <t xml:space="preserve"> </t>
    </r>
    <r>
      <rPr>
        <b/>
        <sz val="9"/>
        <rFont val="Arial"/>
        <family val="2"/>
        <charset val="204"/>
      </rPr>
      <t>Печора F1</t>
    </r>
    <r>
      <rPr>
        <sz val="9"/>
        <color indexed="47"/>
        <rFont val="Arial"/>
        <family val="2"/>
        <charset val="204"/>
      </rPr>
      <t xml:space="preserve"> </t>
    </r>
    <r>
      <rPr>
        <sz val="9"/>
        <rFont val="Arial"/>
        <family val="2"/>
        <charset val="204"/>
      </rPr>
      <t>серия 1+1; 20 шт.корниш.(Скороспелый 45-48 дн. откр. грунт)</t>
    </r>
  </si>
  <si>
    <r>
      <t xml:space="preserve"> </t>
    </r>
    <r>
      <rPr>
        <b/>
        <sz val="9"/>
        <rFont val="Arial"/>
        <family val="2"/>
        <charset val="204"/>
      </rPr>
      <t>Пикник  F1</t>
    </r>
    <r>
      <rPr>
        <sz val="9"/>
        <rFont val="Arial"/>
        <family val="2"/>
        <charset val="204"/>
      </rPr>
      <t xml:space="preserve"> серия 1+1; 20шт пикуль (Скороспелый 43-48 дн,  теплич.)</t>
    </r>
  </si>
  <si>
    <r>
      <t xml:space="preserve"> </t>
    </r>
    <r>
      <rPr>
        <b/>
        <sz val="9"/>
        <rFont val="Arial"/>
        <family val="2"/>
        <charset val="204"/>
      </rPr>
      <t>Пучковый десант  F1</t>
    </r>
    <r>
      <rPr>
        <sz val="9"/>
        <rFont val="Arial"/>
        <family val="2"/>
        <charset val="204"/>
      </rPr>
      <t xml:space="preserve">  10 шт.(Раннеспелый 40-42 дн, универ.грунт.)</t>
    </r>
  </si>
  <si>
    <t xml:space="preserve"> Китай</t>
  </si>
  <si>
    <r>
      <t xml:space="preserve"> </t>
    </r>
    <r>
      <rPr>
        <b/>
        <sz val="9"/>
        <rFont val="Arial"/>
        <family val="2"/>
        <charset val="204"/>
      </rPr>
      <t>Пыжик  F1</t>
    </r>
    <r>
      <rPr>
        <b/>
        <sz val="9"/>
        <color indexed="12"/>
        <rFont val="Arial"/>
        <family val="2"/>
        <charset val="204"/>
      </rPr>
      <t xml:space="preserve"> </t>
    </r>
    <r>
      <rPr>
        <sz val="9"/>
        <rFont val="Arial"/>
        <family val="2"/>
        <charset val="204"/>
      </rPr>
      <t>серия 1+1; 20 шт пикуль (Скороспелый  45-48 дн,  теплич.)</t>
    </r>
  </si>
  <si>
    <r>
      <t xml:space="preserve"> </t>
    </r>
    <r>
      <rPr>
        <b/>
        <sz val="9"/>
        <rFont val="Arial Cyr"/>
        <charset val="204"/>
      </rPr>
      <t>Пять звезд</t>
    </r>
    <r>
      <rPr>
        <sz val="9"/>
        <rFont val="Arial Cyr"/>
        <charset val="204"/>
      </rPr>
      <t xml:space="preserve"> F1, 10 шт.   (Скороспелый  40-42 дн)</t>
    </r>
  </si>
  <si>
    <t>Индия</t>
  </si>
  <si>
    <r>
      <t xml:space="preserve"> </t>
    </r>
    <r>
      <rPr>
        <b/>
        <sz val="9"/>
        <rFont val="Arial"/>
        <family val="2"/>
        <charset val="204"/>
      </rPr>
      <t xml:space="preserve">Семь гномов  F1 </t>
    </r>
    <r>
      <rPr>
        <sz val="9"/>
        <rFont val="Arial"/>
        <family val="2"/>
        <charset val="204"/>
      </rPr>
      <t>,10шт. (Скороспелый 45-49 дн. универс.)</t>
    </r>
  </si>
  <si>
    <r>
      <t xml:space="preserve"> </t>
    </r>
    <r>
      <rPr>
        <b/>
        <sz val="9"/>
        <rFont val="Arial"/>
        <family val="2"/>
        <charset val="204"/>
      </rPr>
      <t xml:space="preserve">Тёмная ночь  F1 </t>
    </r>
    <r>
      <rPr>
        <sz val="9"/>
        <rFont val="Arial"/>
        <family val="2"/>
        <charset val="204"/>
      </rPr>
      <t>,10шт. китайский (Ранний 38-40 дн. Защищён. грунт)</t>
    </r>
  </si>
  <si>
    <r>
      <t xml:space="preserve"> </t>
    </r>
    <r>
      <rPr>
        <b/>
        <sz val="9"/>
        <rFont val="Arial"/>
        <family val="2"/>
        <charset val="204"/>
      </rPr>
      <t xml:space="preserve">Теща F1 </t>
    </r>
    <r>
      <rPr>
        <sz val="9"/>
        <rFont val="Arial"/>
        <family val="2"/>
        <charset val="204"/>
      </rPr>
      <t>серия 1+1; 20шт корниш. (Скороспелый 45-48 дн, откр гр.)</t>
    </r>
  </si>
  <si>
    <r>
      <t xml:space="preserve"> </t>
    </r>
    <r>
      <rPr>
        <b/>
        <sz val="9"/>
        <rFont val="Arial"/>
        <family val="2"/>
        <charset val="204"/>
      </rPr>
      <t xml:space="preserve">Три сестрицы F1 </t>
    </r>
    <r>
      <rPr>
        <sz val="9"/>
        <rFont val="Arial"/>
        <family val="2"/>
        <charset val="204"/>
      </rPr>
      <t>10шт.,корн., автор. (Скороспелый 41-44 дн, унив гр.)</t>
    </r>
  </si>
  <si>
    <r>
      <t xml:space="preserve"> </t>
    </r>
    <r>
      <rPr>
        <b/>
        <sz val="9"/>
        <rFont val="Arial"/>
        <family val="2"/>
        <charset val="204"/>
      </rPr>
      <t xml:space="preserve">Устюг F1 </t>
    </r>
    <r>
      <rPr>
        <sz val="9"/>
        <rFont val="Arial"/>
        <family val="2"/>
        <charset val="204"/>
      </rPr>
      <t>10шт.,корн., автор. (Скороспелый 45-50 дн, унив гр.)</t>
    </r>
  </si>
  <si>
    <r>
      <t xml:space="preserve"> </t>
    </r>
    <r>
      <rPr>
        <b/>
        <sz val="9"/>
        <rFont val="Arial"/>
        <family val="2"/>
        <charset val="204"/>
      </rPr>
      <t xml:space="preserve">Хрустящая грядка F1 </t>
    </r>
    <r>
      <rPr>
        <sz val="9"/>
        <rFont val="Arial"/>
        <family val="2"/>
        <charset val="204"/>
      </rPr>
      <t>серия 1+1; 20шт пикуль (Скороспелый 45-48 дн, унив. гр.)</t>
    </r>
  </si>
  <si>
    <r>
      <t xml:space="preserve"> Чудо букет F1</t>
    </r>
    <r>
      <rPr>
        <sz val="9"/>
        <rFont val="Arial"/>
        <family val="2"/>
        <charset val="204"/>
      </rPr>
      <t>,  10 шт, автор.. (Скороспелый 42-46 дн, унив. гр.)</t>
    </r>
  </si>
  <si>
    <r>
      <t xml:space="preserve"> Чудо хрустик F1</t>
    </r>
    <r>
      <rPr>
        <sz val="9"/>
        <rFont val="Arial"/>
        <family val="2"/>
        <charset val="204"/>
      </rPr>
      <t>,  10 шт, корниш. (Скороспелый 38-40 дн, унив. гр.)</t>
    </r>
  </si>
  <si>
    <r>
      <t xml:space="preserve"> Шалунишка F1</t>
    </r>
    <r>
      <rPr>
        <sz val="9"/>
        <rFont val="Arial"/>
        <family val="2"/>
        <charset val="204"/>
      </rPr>
      <t>,  10 шт, корн.,автор.. (Скороспелый 42-45 дн, унив. гр.)</t>
    </r>
  </si>
  <si>
    <r>
      <t xml:space="preserve"> Шустренок F1</t>
    </r>
    <r>
      <rPr>
        <sz val="9"/>
        <rFont val="Arial"/>
        <family val="2"/>
        <charset val="204"/>
      </rPr>
      <t>,  7 шт. (Скороспелый 45-48 дн, унив. гр.)</t>
    </r>
  </si>
  <si>
    <r>
      <t xml:space="preserve"> </t>
    </r>
    <r>
      <rPr>
        <b/>
        <sz val="9"/>
        <rFont val="Arial"/>
        <family val="2"/>
        <charset val="204"/>
      </rPr>
      <t>Щедрик F1</t>
    </r>
    <r>
      <rPr>
        <sz val="9"/>
        <rFont val="Arial"/>
        <family val="2"/>
        <charset val="204"/>
      </rPr>
      <t xml:space="preserve"> серия 1+1; 20шт,  (см. выше)</t>
    </r>
  </si>
  <si>
    <r>
      <t xml:space="preserve"> </t>
    </r>
    <r>
      <rPr>
        <b/>
        <sz val="9"/>
        <rFont val="Arial"/>
        <family val="2"/>
        <charset val="204"/>
      </rPr>
      <t>Эколь F1</t>
    </r>
    <r>
      <rPr>
        <sz val="9"/>
        <rFont val="Arial"/>
        <family val="2"/>
        <charset val="204"/>
      </rPr>
      <t xml:space="preserve">  5шт,  (Среднеранний,  43-45 дн, универ. грунт)</t>
    </r>
  </si>
  <si>
    <t>Перцы</t>
  </si>
  <si>
    <r>
      <t xml:space="preserve">Испанский сладкий </t>
    </r>
    <r>
      <rPr>
        <sz val="9"/>
        <rFont val="Arial"/>
        <family val="2"/>
        <charset val="204"/>
      </rPr>
      <t xml:space="preserve"> 20 шт.,  сладкий(Раннеспелый 95-100 дн., красный)</t>
    </r>
  </si>
  <si>
    <t>Пряно-ароматические и зелёные</t>
  </si>
  <si>
    <r>
      <t xml:space="preserve">Базилик </t>
    </r>
    <r>
      <rPr>
        <b/>
        <sz val="9"/>
        <rFont val="Arial"/>
        <family val="2"/>
        <charset val="204"/>
      </rPr>
      <t>Аромат корицы</t>
    </r>
    <r>
      <rPr>
        <sz val="9"/>
        <rFont val="Arial"/>
        <family val="2"/>
        <charset val="204"/>
      </rPr>
      <t xml:space="preserve"> 0,2 г. (Раннеспелый 28-32 дней) </t>
    </r>
  </si>
  <si>
    <r>
      <t xml:space="preserve">Базилик </t>
    </r>
    <r>
      <rPr>
        <b/>
        <sz val="9"/>
        <rFont val="Arial"/>
        <family val="2"/>
        <charset val="204"/>
      </rPr>
      <t>Ереванский</t>
    </r>
    <r>
      <rPr>
        <sz val="9"/>
        <rFont val="Arial"/>
        <family val="2"/>
        <charset val="204"/>
      </rPr>
      <t>, 0,3г (Раннеспелый  45-55 дн)</t>
    </r>
  </si>
  <si>
    <r>
      <t xml:space="preserve">Базилик </t>
    </r>
    <r>
      <rPr>
        <b/>
        <sz val="9"/>
        <rFont val="Arial"/>
        <family val="2"/>
        <charset val="204"/>
      </rPr>
      <t>Изумруд</t>
    </r>
    <r>
      <rPr>
        <sz val="9"/>
        <rFont val="Arial"/>
        <family val="2"/>
        <charset val="204"/>
      </rPr>
      <t>, 0,3г (Раннеспелый  45-55 дн)</t>
    </r>
  </si>
  <si>
    <r>
      <t xml:space="preserve">Базилик </t>
    </r>
    <r>
      <rPr>
        <b/>
        <sz val="9"/>
        <rFont val="Arial"/>
        <family val="2"/>
        <charset val="204"/>
      </rPr>
      <t>Лайм</t>
    </r>
    <r>
      <rPr>
        <sz val="9"/>
        <rFont val="Arial"/>
        <family val="2"/>
        <charset val="204"/>
      </rPr>
      <t>, 0,3г (Раннеспелый  45-55 дн)</t>
    </r>
  </si>
  <si>
    <r>
      <t xml:space="preserve">Базилик </t>
    </r>
    <r>
      <rPr>
        <b/>
        <sz val="9"/>
        <rFont val="Arial"/>
        <family val="2"/>
        <charset val="204"/>
      </rPr>
      <t>Робин Гуд</t>
    </r>
    <r>
      <rPr>
        <sz val="9"/>
        <rFont val="Arial"/>
        <family val="2"/>
        <charset val="204"/>
      </rPr>
      <t>, 0,3г Среднеспелый  48-50 дн</t>
    </r>
  </si>
  <si>
    <r>
      <t xml:space="preserve">Индау (руккола) </t>
    </r>
    <r>
      <rPr>
        <b/>
        <sz val="9"/>
        <rFont val="Arial"/>
        <family val="2"/>
        <charset val="204"/>
      </rPr>
      <t>Азбука здоровья</t>
    </r>
    <r>
      <rPr>
        <sz val="9"/>
        <rFont val="Arial"/>
        <family val="2"/>
        <charset val="204"/>
      </rPr>
      <t xml:space="preserve"> 0,3г  (Раннеспелый  21-28 дн)</t>
    </r>
  </si>
  <si>
    <r>
      <t xml:space="preserve">Индау (руккола) </t>
    </r>
    <r>
      <rPr>
        <b/>
        <sz val="9"/>
        <rFont val="Arial"/>
        <family val="2"/>
        <charset val="204"/>
      </rPr>
      <t>Будь здоров</t>
    </r>
    <r>
      <rPr>
        <sz val="9"/>
        <rFont val="Arial"/>
        <family val="2"/>
        <charset val="204"/>
      </rPr>
      <t>, 0,3г  (Раннеспелый  20-25 дн)</t>
    </r>
  </si>
  <si>
    <r>
      <t xml:space="preserve">Индау (руккола) </t>
    </r>
    <r>
      <rPr>
        <b/>
        <sz val="9"/>
        <rFont val="Arial"/>
        <family val="2"/>
        <charset val="204"/>
      </rPr>
      <t>Красотка</t>
    </r>
    <r>
      <rPr>
        <sz val="9"/>
        <rFont val="Arial"/>
        <family val="2"/>
        <charset val="204"/>
      </rPr>
      <t>, 0,3г  (Раннеспелый  22-27 дн)</t>
    </r>
  </si>
  <si>
    <r>
      <t xml:space="preserve">Индау (руккола) </t>
    </r>
    <r>
      <rPr>
        <b/>
        <sz val="9"/>
        <rFont val="Arial"/>
        <family val="2"/>
        <charset val="204"/>
      </rPr>
      <t>Чудесница</t>
    </r>
    <r>
      <rPr>
        <sz val="9"/>
        <rFont val="Arial"/>
        <family val="2"/>
        <charset val="204"/>
      </rPr>
      <t>, 0,3г  (Раннеспелый  21-25 дн)</t>
    </r>
  </si>
  <si>
    <r>
      <t xml:space="preserve">Кориандр  </t>
    </r>
    <r>
      <rPr>
        <b/>
        <sz val="9"/>
        <rFont val="Arial"/>
        <family val="2"/>
        <charset val="204"/>
      </rPr>
      <t>Венера</t>
    </r>
    <r>
      <rPr>
        <sz val="9"/>
        <rFont val="Arial"/>
        <family val="2"/>
        <charset val="204"/>
      </rPr>
      <t>, 3г   (Позднеспелый  30-35 дн)</t>
    </r>
  </si>
  <si>
    <r>
      <t xml:space="preserve">Кориандр  </t>
    </r>
    <r>
      <rPr>
        <b/>
        <sz val="9"/>
        <rFont val="Arial"/>
        <family val="2"/>
        <charset val="204"/>
      </rPr>
      <t>Петруша огородник</t>
    </r>
    <r>
      <rPr>
        <sz val="9"/>
        <rFont val="Arial"/>
        <family val="2"/>
        <charset val="204"/>
      </rPr>
      <t>, 3г   (Раннеспелый 30-35 дн)</t>
    </r>
  </si>
  <si>
    <r>
      <t xml:space="preserve">Лук порей </t>
    </r>
    <r>
      <rPr>
        <b/>
        <sz val="9"/>
        <rFont val="Arial"/>
        <family val="2"/>
        <charset val="204"/>
      </rPr>
      <t xml:space="preserve">Бандит </t>
    </r>
    <r>
      <rPr>
        <sz val="9"/>
        <rFont val="Arial"/>
        <family val="2"/>
        <charset val="204"/>
      </rPr>
      <t>1г. (Среднепоздний)</t>
    </r>
  </si>
  <si>
    <r>
      <t>Лук порей</t>
    </r>
    <r>
      <rPr>
        <b/>
        <sz val="9"/>
        <rFont val="Arial"/>
        <family val="2"/>
        <charset val="204"/>
      </rPr>
      <t xml:space="preserve"> Хобот слона </t>
    </r>
    <r>
      <rPr>
        <sz val="9"/>
        <rFont val="Arial"/>
        <family val="2"/>
        <charset val="204"/>
      </rPr>
      <t>1г. (Среднеспелый)</t>
    </r>
  </si>
  <si>
    <r>
      <t>Лук репчатыйй</t>
    </r>
    <r>
      <rPr>
        <b/>
        <sz val="9"/>
        <rFont val="Arial"/>
        <family val="2"/>
        <charset val="204"/>
      </rPr>
      <t xml:space="preserve"> Ялтинский красный </t>
    </r>
    <r>
      <rPr>
        <sz val="9"/>
        <rFont val="Arial"/>
        <family val="2"/>
        <charset val="204"/>
      </rPr>
      <t>0,2г. (Среднепоздний)</t>
    </r>
  </si>
  <si>
    <r>
      <t>Лук-шнитт</t>
    </r>
    <r>
      <rPr>
        <b/>
        <sz val="9"/>
        <rFont val="Arial"/>
        <family val="2"/>
        <charset val="204"/>
      </rPr>
      <t xml:space="preserve"> Медонос</t>
    </r>
    <r>
      <rPr>
        <sz val="9"/>
        <rFont val="Arial"/>
        <family val="2"/>
        <charset val="204"/>
      </rPr>
      <t xml:space="preserve"> 0,5г (Техническая спелость  70-85 дн)</t>
    </r>
  </si>
  <si>
    <r>
      <t>Сельдерей (корневой)</t>
    </r>
    <r>
      <rPr>
        <b/>
        <sz val="9"/>
        <rFont val="Arial"/>
        <family val="2"/>
        <charset val="204"/>
      </rPr>
      <t xml:space="preserve"> Егор</t>
    </r>
    <r>
      <rPr>
        <sz val="9"/>
        <rFont val="Arial"/>
        <family val="2"/>
        <charset val="204"/>
      </rPr>
      <t xml:space="preserve"> 0,3 г (Раннеспелый 45-60 дн)</t>
    </r>
  </si>
  <si>
    <r>
      <t xml:space="preserve">Сельдерей (черешковый и листовой) </t>
    </r>
    <r>
      <rPr>
        <b/>
        <sz val="9"/>
        <rFont val="Arial"/>
        <family val="2"/>
        <charset val="204"/>
      </rPr>
      <t xml:space="preserve">Атлант </t>
    </r>
    <r>
      <rPr>
        <sz val="9"/>
        <rFont val="Arial"/>
        <family val="2"/>
        <charset val="204"/>
      </rPr>
      <t>0,5г.(Среднеспелый 150-170 дн.)</t>
    </r>
  </si>
  <si>
    <r>
      <t xml:space="preserve">Петрушка листовая </t>
    </r>
    <r>
      <rPr>
        <b/>
        <sz val="9"/>
        <rFont val="Arial"/>
        <family val="2"/>
        <charset val="204"/>
      </rPr>
      <t xml:space="preserve">Бутербродная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</si>
  <si>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t xml:space="preserve">Петрушка листовая </t>
    </r>
    <r>
      <rPr>
        <b/>
        <sz val="9"/>
        <rFont val="Arial"/>
        <family val="2"/>
        <charset val="204"/>
      </rPr>
      <t xml:space="preserve">Глория </t>
    </r>
    <r>
      <rPr>
        <sz val="9"/>
        <rFont val="Arial"/>
        <family val="2"/>
        <charset val="204"/>
      </rPr>
      <t>серия 1+1; 4,0 г</t>
    </r>
    <r>
      <rPr>
        <b/>
        <sz val="9"/>
        <rFont val="Arial"/>
        <family val="2"/>
        <charset val="204"/>
      </rPr>
      <t xml:space="preserve">  </t>
    </r>
    <r>
      <rPr>
        <sz val="9"/>
        <rFont val="Arial"/>
        <family val="2"/>
        <charset val="204"/>
      </rPr>
      <t>(Раннеспелый 60 - 65 дн)</t>
    </r>
  </si>
  <si>
    <r>
      <t xml:space="preserve">Петрушка листовая </t>
    </r>
    <r>
      <rPr>
        <b/>
        <sz val="9"/>
        <rFont val="Arial"/>
        <family val="2"/>
        <charset val="204"/>
      </rPr>
      <t xml:space="preserve">Обыкновенная  </t>
    </r>
    <r>
      <rPr>
        <sz val="9"/>
        <rFont val="Arial"/>
        <family val="2"/>
        <charset val="204"/>
      </rPr>
      <t>серия 1+1; 4,0 г (Среднеспелый 80 дн)</t>
    </r>
  </si>
  <si>
    <r>
      <t xml:space="preserve">Петрушка  </t>
    </r>
    <r>
      <rPr>
        <b/>
        <sz val="9"/>
        <rFont val="Arial"/>
        <family val="2"/>
        <charset val="204"/>
      </rPr>
      <t xml:space="preserve">Обыкновенная  Листовая </t>
    </r>
    <r>
      <rPr>
        <sz val="9"/>
        <rFont val="Arial"/>
        <family val="2"/>
        <charset val="204"/>
      </rPr>
      <t xml:space="preserve"> 4,0 г (Среднеспелый 65 - 75 дн)</t>
    </r>
  </si>
  <si>
    <r>
      <t xml:space="preserve">Петрушка корневая </t>
    </r>
    <r>
      <rPr>
        <b/>
        <sz val="9"/>
        <rFont val="Arial"/>
        <family val="2"/>
        <charset val="204"/>
      </rPr>
      <t>Сахарная</t>
    </r>
    <r>
      <rPr>
        <sz val="9"/>
        <rFont val="Arial"/>
        <family val="2"/>
        <charset val="204"/>
      </rPr>
      <t xml:space="preserve">  4г. (Скороспелый  97-103 дн.)</t>
    </r>
  </si>
  <si>
    <r>
      <t xml:space="preserve">Укроп </t>
    </r>
    <r>
      <rPr>
        <b/>
        <sz val="9"/>
        <rFont val="Arial"/>
        <family val="2"/>
        <charset val="204"/>
      </rPr>
      <t>Амазон</t>
    </r>
    <r>
      <rPr>
        <sz val="9"/>
        <rFont val="Arial"/>
        <family val="2"/>
        <charset val="204"/>
      </rPr>
      <t xml:space="preserve"> серия 1+1 , автор., 4 г (Среднеспелый 40-45 дн, кустовой сорт)</t>
    </r>
  </si>
  <si>
    <r>
      <t xml:space="preserve">Укроп </t>
    </r>
    <r>
      <rPr>
        <b/>
        <sz val="9"/>
        <rFont val="Arial"/>
        <family val="2"/>
        <charset val="204"/>
      </rPr>
      <t xml:space="preserve">Борода монаха </t>
    </r>
    <r>
      <rPr>
        <sz val="9"/>
        <rFont val="Arial"/>
        <family val="2"/>
        <charset val="204"/>
      </rPr>
      <t>6,0г (Среднеспелый 40-42)</t>
    </r>
  </si>
  <si>
    <r>
      <t xml:space="preserve">Укроп </t>
    </r>
    <r>
      <rPr>
        <b/>
        <sz val="9"/>
        <rFont val="Arial"/>
        <family val="2"/>
        <charset val="204"/>
      </rPr>
      <t xml:space="preserve">Супердукат </t>
    </r>
    <r>
      <rPr>
        <sz val="9"/>
        <rFont val="Arial"/>
        <family val="2"/>
        <charset val="204"/>
      </rPr>
      <t xml:space="preserve">3г. </t>
    </r>
  </si>
  <si>
    <r>
      <t xml:space="preserve">Мангольд </t>
    </r>
    <r>
      <rPr>
        <b/>
        <sz val="9"/>
        <rFont val="Arial"/>
        <family val="2"/>
        <charset val="204"/>
      </rPr>
      <t xml:space="preserve">Изумруд </t>
    </r>
    <r>
      <rPr>
        <sz val="9"/>
        <rFont val="Arial"/>
        <family val="2"/>
        <charset val="204"/>
      </rPr>
      <t>2,0 г. (Среднеспелый до 100 дн.)</t>
    </r>
  </si>
  <si>
    <r>
      <t xml:space="preserve">Шпинат </t>
    </r>
    <r>
      <rPr>
        <b/>
        <sz val="9"/>
        <rFont val="Arial"/>
        <family val="2"/>
        <charset val="204"/>
      </rPr>
      <t xml:space="preserve">Матадор </t>
    </r>
    <r>
      <rPr>
        <sz val="9"/>
        <rFont val="Arial"/>
        <family val="2"/>
        <charset val="204"/>
      </rPr>
      <t>3,0г (Среднеспелый 40-45 дн., холодностойкий)</t>
    </r>
  </si>
  <si>
    <r>
      <t xml:space="preserve">Шпинат </t>
    </r>
    <r>
      <rPr>
        <b/>
        <sz val="9"/>
        <rFont val="Arial"/>
        <family val="2"/>
        <charset val="204"/>
      </rPr>
      <t xml:space="preserve">Зелёная волна </t>
    </r>
    <r>
      <rPr>
        <sz val="9"/>
        <rFont val="Arial"/>
        <family val="2"/>
        <charset val="204"/>
      </rPr>
      <t>3,0г (Раннеспелый 17-25дн)</t>
    </r>
  </si>
  <si>
    <r>
      <t xml:space="preserve">Шпинат </t>
    </r>
    <r>
      <rPr>
        <b/>
        <sz val="9"/>
        <rFont val="Arial"/>
        <family val="2"/>
        <charset val="204"/>
      </rPr>
      <t xml:space="preserve">Исполинский </t>
    </r>
    <r>
      <rPr>
        <sz val="9"/>
        <rFont val="Arial"/>
        <family val="2"/>
        <charset val="204"/>
      </rPr>
      <t>3,0г (Раннеспелый 17-25дн)</t>
    </r>
  </si>
  <si>
    <r>
      <t xml:space="preserve">Шпинат </t>
    </r>
    <r>
      <rPr>
        <b/>
        <sz val="9"/>
        <rFont val="Arial"/>
        <family val="2"/>
        <charset val="204"/>
      </rPr>
      <t xml:space="preserve">Илья Муромец  </t>
    </r>
    <r>
      <rPr>
        <sz val="9"/>
        <rFont val="Arial"/>
        <family val="2"/>
        <charset val="204"/>
      </rPr>
      <t>3,0г (Раннеспелый 21-25дн)</t>
    </r>
  </si>
  <si>
    <t>Редис, редька, репа</t>
  </si>
  <si>
    <r>
      <t xml:space="preserve">Редис </t>
    </r>
    <r>
      <rPr>
        <b/>
        <sz val="9"/>
        <rFont val="Arial"/>
        <family val="2"/>
        <charset val="204"/>
      </rPr>
      <t>18 дней</t>
    </r>
    <r>
      <rPr>
        <sz val="9"/>
        <rFont val="Arial"/>
        <family val="2"/>
        <charset val="204"/>
      </rPr>
      <t>, 6г. двойная грамовка (Раннеспелый  18-20 дн)</t>
    </r>
  </si>
  <si>
    <r>
      <t xml:space="preserve">Редис </t>
    </r>
    <r>
      <rPr>
        <b/>
        <sz val="9"/>
        <rFont val="Arial"/>
        <family val="2"/>
        <charset val="204"/>
      </rPr>
      <t>Глобус F1</t>
    </r>
    <r>
      <rPr>
        <sz val="9"/>
        <rFont val="Arial"/>
        <family val="2"/>
        <charset val="204"/>
      </rPr>
      <t xml:space="preserve"> 3,0г. (Ультраскороспелый  16-18 дн)</t>
    </r>
  </si>
  <si>
    <r>
      <t xml:space="preserve">Редис </t>
    </r>
    <r>
      <rPr>
        <b/>
        <sz val="9"/>
        <rFont val="Arial"/>
        <family val="2"/>
        <charset val="204"/>
      </rPr>
      <t>Жара</t>
    </r>
    <r>
      <rPr>
        <sz val="9"/>
        <rFont val="Arial"/>
        <family val="2"/>
        <charset val="204"/>
      </rPr>
      <t xml:space="preserve"> 6,0 г двойная грамовка (Скороспелый 21-22 ден)</t>
    </r>
  </si>
  <si>
    <t xml:space="preserve">Китай </t>
  </si>
  <si>
    <r>
      <t xml:space="preserve">Редис </t>
    </r>
    <r>
      <rPr>
        <b/>
        <sz val="9"/>
        <rFont val="Arial"/>
        <family val="2"/>
        <charset val="204"/>
      </rPr>
      <t>Рубин</t>
    </r>
    <r>
      <rPr>
        <sz val="9"/>
        <rFont val="Arial"/>
        <family val="2"/>
        <charset val="204"/>
      </rPr>
      <t xml:space="preserve"> 3,0г (Раннеспелый 26-28 дн)</t>
    </r>
  </si>
  <si>
    <r>
      <t xml:space="preserve">Редис </t>
    </r>
    <r>
      <rPr>
        <b/>
        <sz val="9"/>
        <rFont val="Arial"/>
        <family val="2"/>
        <charset val="204"/>
      </rPr>
      <t>Чемпион</t>
    </r>
    <r>
      <rPr>
        <sz val="9"/>
        <rFont val="Arial"/>
        <family val="2"/>
        <charset val="204"/>
      </rPr>
      <t xml:space="preserve"> серия 1+1; 5,0 г (Раннеспелый 24-27дн)</t>
    </r>
  </si>
  <si>
    <r>
      <t xml:space="preserve">Редис </t>
    </r>
    <r>
      <rPr>
        <b/>
        <sz val="9"/>
        <rFont val="Arial"/>
        <family val="2"/>
        <charset val="204"/>
      </rPr>
      <t>Французский завтрак</t>
    </r>
    <r>
      <rPr>
        <sz val="9"/>
        <rFont val="Arial"/>
        <family val="2"/>
        <charset val="204"/>
      </rPr>
      <t xml:space="preserve"> 6,0г двойная грамовка (Раннеспелый 21-24 дн)</t>
    </r>
  </si>
  <si>
    <r>
      <t xml:space="preserve">Редька китайская </t>
    </r>
    <r>
      <rPr>
        <b/>
        <sz val="9"/>
        <rFont val="Arial"/>
        <family val="2"/>
        <charset val="204"/>
      </rPr>
      <t>Клык слона 1,0 г,</t>
    </r>
    <r>
      <rPr>
        <sz val="9"/>
        <rFont val="Arial"/>
        <family val="2"/>
        <charset val="204"/>
      </rPr>
      <t xml:space="preserve">  (Среднеспелый 60-80 дн)</t>
    </r>
  </si>
  <si>
    <r>
      <t xml:space="preserve">Редька китайская </t>
    </r>
    <r>
      <rPr>
        <b/>
        <sz val="9"/>
        <rFont val="Arial"/>
        <family val="2"/>
        <charset val="204"/>
      </rPr>
      <t>Маргеланская</t>
    </r>
    <r>
      <rPr>
        <sz val="9"/>
        <rFont val="Arial"/>
        <family val="2"/>
        <charset val="204"/>
      </rPr>
      <t xml:space="preserve"> 1,0 г,корнепл.зел.  (Среднеспелый 60-80 дн)</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</si>
  <si>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1,0 г (Среднеспелый 70-90 дн)</t>
    </r>
  </si>
  <si>
    <r>
      <t xml:space="preserve">Репа   </t>
    </r>
    <r>
      <rPr>
        <b/>
        <sz val="9"/>
        <rFont val="Arial"/>
        <family val="2"/>
        <charset val="204"/>
      </rPr>
      <t>Бабка</t>
    </r>
    <r>
      <rPr>
        <sz val="9"/>
        <rFont val="Arial"/>
        <family val="2"/>
        <charset val="204"/>
      </rPr>
      <t xml:space="preserve"> 1г (Раннеспелый 60-80 дн)</t>
    </r>
  </si>
  <si>
    <r>
      <t xml:space="preserve">Репа   </t>
    </r>
    <r>
      <rPr>
        <b/>
        <sz val="9"/>
        <rFont val="Arial"/>
        <family val="2"/>
        <charset val="204"/>
      </rPr>
      <t>Внучка</t>
    </r>
    <r>
      <rPr>
        <sz val="9"/>
        <rFont val="Arial"/>
        <family val="2"/>
        <charset val="204"/>
      </rPr>
      <t xml:space="preserve"> 1г (Раннеспелый 45-50 дн)</t>
    </r>
  </si>
  <si>
    <t>Салат и микрозелень</t>
  </si>
  <si>
    <r>
      <t xml:space="preserve"> Бэби салат </t>
    </r>
    <r>
      <rPr>
        <b/>
        <sz val="9"/>
        <rFont val="Arial"/>
        <family val="2"/>
        <charset val="204"/>
      </rPr>
      <t xml:space="preserve">Витаминное ассорти ,смесь </t>
    </r>
    <r>
      <rPr>
        <sz val="9"/>
        <rFont val="Arial"/>
        <family val="2"/>
        <charset val="204"/>
      </rPr>
      <t>0,5г.</t>
    </r>
  </si>
  <si>
    <r>
      <t xml:space="preserve"> Бэби салат </t>
    </r>
    <r>
      <rPr>
        <b/>
        <sz val="9"/>
        <rFont val="Arial"/>
        <family val="2"/>
        <charset val="204"/>
      </rPr>
      <t xml:space="preserve">Карнавал вкуса ,смесь </t>
    </r>
    <r>
      <rPr>
        <sz val="9"/>
        <rFont val="Arial"/>
        <family val="2"/>
        <charset val="204"/>
      </rPr>
      <t>0,5г.</t>
    </r>
  </si>
  <si>
    <r>
      <t xml:space="preserve"> Бэби салат </t>
    </r>
    <r>
      <rPr>
        <b/>
        <sz val="9"/>
        <rFont val="Arial"/>
        <family val="2"/>
        <charset val="204"/>
      </rPr>
      <t xml:space="preserve">Морские камушки,смесь </t>
    </r>
    <r>
      <rPr>
        <sz val="9"/>
        <rFont val="Arial"/>
        <family val="2"/>
        <charset val="204"/>
      </rPr>
      <t>0,5г.</t>
    </r>
  </si>
  <si>
    <r>
      <t xml:space="preserve"> Бэби салат </t>
    </r>
    <r>
      <rPr>
        <b/>
        <sz val="9"/>
        <rFont val="Arial"/>
        <family val="2"/>
        <charset val="204"/>
      </rPr>
      <t xml:space="preserve">Скатерть самобранка,смесь </t>
    </r>
    <r>
      <rPr>
        <sz val="9"/>
        <rFont val="Arial"/>
        <family val="2"/>
        <charset val="204"/>
      </rPr>
      <t>0,5г.</t>
    </r>
  </si>
  <si>
    <r>
      <rPr>
        <b/>
        <sz val="9"/>
        <rFont val="Arial"/>
        <family val="2"/>
        <charset val="204"/>
      </rPr>
      <t xml:space="preserve">Азарт </t>
    </r>
    <r>
      <rPr>
        <sz val="9"/>
        <rFont val="Arial"/>
        <family val="2"/>
        <charset val="204"/>
      </rPr>
      <t>0,5г. зелёный,полукочанный (Среднеспелый 50 дн)</t>
    </r>
  </si>
  <si>
    <r>
      <rPr>
        <b/>
        <sz val="9"/>
        <rFont val="Arial"/>
        <family val="2"/>
        <charset val="204"/>
      </rPr>
      <t xml:space="preserve">Айсберг </t>
    </r>
    <r>
      <rPr>
        <sz val="9"/>
        <rFont val="Arial"/>
        <family val="2"/>
        <charset val="204"/>
      </rPr>
      <t>0,5г.,зелёный, кочанный (Среднеспелый 50-60 дн)</t>
    </r>
  </si>
  <si>
    <r>
      <rPr>
        <b/>
        <sz val="9"/>
        <rFont val="Arial"/>
        <family val="2"/>
        <charset val="204"/>
      </rPr>
      <t xml:space="preserve">Бутерброд </t>
    </r>
    <r>
      <rPr>
        <sz val="9"/>
        <rFont val="Arial"/>
        <family val="2"/>
        <charset val="204"/>
      </rPr>
      <t>1,0г.,зелёный, листовой (Раннесп. 35-40 дн)</t>
    </r>
  </si>
  <si>
    <r>
      <rPr>
        <b/>
        <sz val="9"/>
        <rFont val="Arial"/>
        <family val="2"/>
        <charset val="204"/>
      </rPr>
      <t xml:space="preserve">Гейзер </t>
    </r>
    <r>
      <rPr>
        <sz val="9"/>
        <rFont val="Arial"/>
        <family val="2"/>
        <charset val="204"/>
      </rPr>
      <t>серия 1+1; 1,0 г зелёный, крупно листовой (Среднеспелый 60-65 дн)</t>
    </r>
  </si>
  <si>
    <r>
      <rPr>
        <b/>
        <sz val="9"/>
        <rFont val="Arial"/>
        <family val="2"/>
        <charset val="204"/>
      </rPr>
      <t xml:space="preserve">Гранатовый сад </t>
    </r>
    <r>
      <rPr>
        <sz val="9"/>
        <rFont val="Arial"/>
        <family val="2"/>
        <charset val="204"/>
      </rPr>
      <t>0,5г., гранатового цв., крупно листовой (Среднесп. 45-50дн)</t>
    </r>
  </si>
  <si>
    <r>
      <rPr>
        <b/>
        <sz val="9"/>
        <rFont val="Arial"/>
        <family val="2"/>
        <charset val="204"/>
      </rPr>
      <t xml:space="preserve">Гранд </t>
    </r>
    <r>
      <rPr>
        <sz val="9"/>
        <rFont val="Arial"/>
        <family val="2"/>
        <charset val="204"/>
      </rPr>
      <t>0,5г.,зелёный, листовой (Раннесп. 30-40дн)</t>
    </r>
  </si>
  <si>
    <r>
      <rPr>
        <b/>
        <sz val="9"/>
        <rFont val="Arial"/>
        <family val="2"/>
        <charset val="204"/>
      </rPr>
      <t>Дубрава</t>
    </r>
    <r>
      <rPr>
        <sz val="9"/>
        <rFont val="Arial"/>
        <family val="2"/>
        <charset val="204"/>
      </rPr>
      <t xml:space="preserve"> серия 1+1; 1,0 г свет.-зелен., листов., маслян-й  (Среднеспел.60-65 дн)</t>
    </r>
  </si>
  <si>
    <r>
      <rPr>
        <b/>
        <sz val="9"/>
        <rFont val="Arial"/>
        <family val="2"/>
        <charset val="204"/>
      </rPr>
      <t>Ералаш</t>
    </r>
    <r>
      <rPr>
        <sz val="9"/>
        <rFont val="Arial"/>
        <family val="2"/>
        <charset val="204"/>
      </rPr>
      <t xml:space="preserve"> серия 1+1;  1,0г., зеленый, листовой  (Среднеранний 50-55 дн)</t>
    </r>
  </si>
  <si>
    <r>
      <rPr>
        <b/>
        <sz val="9"/>
        <rFont val="Arial"/>
        <family val="2"/>
        <charset val="204"/>
      </rPr>
      <t>Забава</t>
    </r>
    <r>
      <rPr>
        <sz val="9"/>
        <rFont val="Arial"/>
        <family val="2"/>
        <charset val="204"/>
      </rPr>
      <t xml:space="preserve">  серия 1+1; 2,0г, красн.-борд., листовой, (Среднеспелый 60-70 дн)</t>
    </r>
  </si>
  <si>
    <r>
      <rPr>
        <b/>
        <sz val="9"/>
        <rFont val="Arial"/>
        <family val="2"/>
        <charset val="204"/>
      </rPr>
      <t>Кучерявец Одесский</t>
    </r>
    <r>
      <rPr>
        <sz val="9"/>
        <rFont val="Arial"/>
        <family val="2"/>
        <charset val="204"/>
      </rPr>
      <t xml:space="preserve"> 1,0г, зелён., полукочанныйй, (Среднеспелый 45-50 дн)</t>
    </r>
  </si>
  <si>
    <r>
      <t>Кресс-салат</t>
    </r>
    <r>
      <rPr>
        <b/>
        <sz val="9"/>
        <rFont val="Arial"/>
        <family val="2"/>
        <charset val="204"/>
      </rPr>
      <t xml:space="preserve"> Ванька кучерявый </t>
    </r>
    <r>
      <rPr>
        <sz val="9"/>
        <rFont val="Arial"/>
        <family val="2"/>
        <charset val="204"/>
      </rPr>
      <t>1,0г.(Среднеранний 20-30 дн.)</t>
    </r>
  </si>
  <si>
    <r>
      <t>Кресс-салат</t>
    </r>
    <r>
      <rPr>
        <b/>
        <sz val="9"/>
        <rFont val="Arial"/>
        <family val="2"/>
        <charset val="204"/>
      </rPr>
      <t xml:space="preserve"> Весенний </t>
    </r>
    <r>
      <rPr>
        <sz val="9"/>
        <rFont val="Arial"/>
        <family val="2"/>
        <charset val="204"/>
      </rPr>
      <t>1,0г.(Ультроскоросп. 20-25 дн..)</t>
    </r>
  </si>
  <si>
    <r>
      <t>Кресс-салат</t>
    </r>
    <r>
      <rPr>
        <b/>
        <sz val="9"/>
        <rFont val="Arial"/>
        <family val="2"/>
        <charset val="204"/>
      </rPr>
      <t xml:space="preserve"> Обильнолистный </t>
    </r>
    <r>
      <rPr>
        <sz val="9"/>
        <rFont val="Arial"/>
        <family val="2"/>
        <charset val="204"/>
      </rPr>
      <t>1,0г.(Ультроскоросп. 17-25 дн.)</t>
    </r>
  </si>
  <si>
    <r>
      <rPr>
        <b/>
        <sz val="9"/>
        <rFont val="Arial"/>
        <family val="2"/>
        <charset val="204"/>
      </rPr>
      <t xml:space="preserve">Лолло Бионда </t>
    </r>
    <r>
      <rPr>
        <sz val="9"/>
        <rFont val="Arial"/>
        <family val="2"/>
        <charset val="204"/>
      </rPr>
      <t>0,5г зелен., полукачан. Сильноволн. (Раннеспелый 45-55 дн)</t>
    </r>
  </si>
  <si>
    <r>
      <rPr>
        <b/>
        <sz val="9"/>
        <rFont val="Arial"/>
        <family val="2"/>
        <charset val="204"/>
      </rPr>
      <t>Лолло Росса</t>
    </r>
    <r>
      <rPr>
        <sz val="9"/>
        <rFont val="Arial"/>
        <family val="2"/>
        <charset val="204"/>
      </rPr>
      <t xml:space="preserve"> 0,5г листов., красн. -бордов., сильноволнист. (Среднеран. 50-62 дн)</t>
    </r>
  </si>
  <si>
    <r>
      <t xml:space="preserve">Неженка </t>
    </r>
    <r>
      <rPr>
        <sz val="9"/>
        <rFont val="Arial"/>
        <family val="2"/>
        <charset val="204"/>
      </rPr>
      <t>1,0г листов.,зелёный, сильноволнист. (Раннесп.. 40-45дн)</t>
    </r>
  </si>
  <si>
    <r>
      <t xml:space="preserve">Обжорка </t>
    </r>
    <r>
      <rPr>
        <sz val="9"/>
        <rFont val="Arial"/>
        <family val="2"/>
        <charset val="204"/>
      </rPr>
      <t>1,0г листов.,красн. -бордов., сильноволнист. (Раннесп. 38-40 дн)</t>
    </r>
  </si>
  <si>
    <r>
      <t xml:space="preserve">Озорник </t>
    </r>
    <r>
      <rPr>
        <sz val="9"/>
        <rFont val="Arial"/>
        <family val="2"/>
        <charset val="204"/>
      </rPr>
      <t>0,5 г листов.,зелён, сильноволнист. (Раннесп. 39-43 дн)</t>
    </r>
  </si>
  <si>
    <r>
      <t xml:space="preserve">Хрустящий лёд  </t>
    </r>
    <r>
      <rPr>
        <sz val="9"/>
        <rFont val="Arial"/>
        <family val="2"/>
        <charset val="204"/>
      </rPr>
      <t>0,5 г,зелён, качанный. (Среднеспелый 60-75  дн)</t>
    </r>
  </si>
  <si>
    <r>
      <rPr>
        <sz val="9"/>
        <rFont val="Arial"/>
        <family val="2"/>
        <charset val="204"/>
      </rPr>
      <t>Микрозелень</t>
    </r>
    <r>
      <rPr>
        <b/>
        <sz val="9"/>
        <rFont val="Arial"/>
        <family val="2"/>
        <charset val="204"/>
      </rPr>
      <t xml:space="preserve"> 90 - 60 - 90  </t>
    </r>
    <r>
      <rPr>
        <sz val="9"/>
        <rFont val="Arial"/>
        <family val="2"/>
        <charset val="204"/>
      </rPr>
      <t>смесь</t>
    </r>
    <r>
      <rPr>
        <b/>
        <sz val="9"/>
        <rFont val="Arial"/>
        <family val="2"/>
        <charset val="204"/>
      </rPr>
      <t xml:space="preserve"> </t>
    </r>
    <r>
      <rPr>
        <sz val="9"/>
        <rFont val="Arial"/>
        <family val="2"/>
        <charset val="204"/>
      </rPr>
      <t>5,0 г.</t>
    </r>
  </si>
  <si>
    <r>
      <rPr>
        <sz val="9"/>
        <rFont val="Arial"/>
        <family val="2"/>
        <charset val="204"/>
      </rPr>
      <t>Микрозелень</t>
    </r>
    <r>
      <rPr>
        <b/>
        <sz val="9"/>
        <rFont val="Arial"/>
        <family val="2"/>
        <charset val="204"/>
      </rPr>
      <t xml:space="preserve"> Кориандр овощной ( кинза) Армянский  </t>
    </r>
    <r>
      <rPr>
        <sz val="9"/>
        <rFont val="Arial"/>
        <family val="2"/>
        <charset val="204"/>
      </rPr>
      <t>5,0 г.</t>
    </r>
  </si>
  <si>
    <r>
      <rPr>
        <sz val="9"/>
        <rFont val="Arial"/>
        <family val="2"/>
        <charset val="204"/>
      </rPr>
      <t>Микрозелень</t>
    </r>
    <r>
      <rPr>
        <b/>
        <sz val="9"/>
        <rFont val="Arial"/>
        <family val="2"/>
        <charset val="204"/>
      </rPr>
      <t xml:space="preserve"> Кресс-салат микс  </t>
    </r>
    <r>
      <rPr>
        <sz val="9"/>
        <rFont val="Arial"/>
        <family val="2"/>
        <charset val="204"/>
      </rPr>
      <t>5,0 г.</t>
    </r>
  </si>
  <si>
    <r>
      <rPr>
        <sz val="9"/>
        <rFont val="Arial"/>
        <family val="2"/>
        <charset val="204"/>
      </rPr>
      <t>Микрозелень</t>
    </r>
    <r>
      <rPr>
        <b/>
        <sz val="9"/>
        <rFont val="Arial"/>
        <family val="2"/>
        <charset val="204"/>
      </rPr>
      <t xml:space="preserve"> Руккола  </t>
    </r>
    <r>
      <rPr>
        <sz val="9"/>
        <rFont val="Arial"/>
        <family val="2"/>
        <charset val="204"/>
      </rPr>
      <t>5,0 г.</t>
    </r>
  </si>
  <si>
    <r>
      <rPr>
        <sz val="9"/>
        <rFont val="Arial"/>
        <family val="2"/>
        <charset val="204"/>
      </rPr>
      <t>Микрозелень</t>
    </r>
    <r>
      <rPr>
        <b/>
        <sz val="9"/>
        <rFont val="Arial"/>
        <family val="2"/>
        <charset val="204"/>
      </rPr>
      <t xml:space="preserve"> Свекла столовая микс  </t>
    </r>
    <r>
      <rPr>
        <sz val="9"/>
        <rFont val="Arial"/>
        <family val="2"/>
        <charset val="204"/>
      </rPr>
      <t>5,0 г.</t>
    </r>
  </si>
  <si>
    <t>Свекла</t>
  </si>
  <si>
    <r>
      <t xml:space="preserve"> </t>
    </r>
    <r>
      <rPr>
        <b/>
        <sz val="9"/>
        <rFont val="Arial"/>
        <family val="2"/>
        <charset val="204"/>
      </rPr>
      <t>Бордо 237</t>
    </r>
    <r>
      <rPr>
        <sz val="9"/>
        <rFont val="Arial"/>
        <family val="2"/>
        <charset val="204"/>
      </rPr>
      <t xml:space="preserve"> 5,0 г., двойная грамовка (Среднеранний 100-105 дн)</t>
    </r>
  </si>
  <si>
    <r>
      <t xml:space="preserve"> Брюнетка </t>
    </r>
    <r>
      <rPr>
        <sz val="9"/>
        <rFont val="Arial"/>
        <family val="2"/>
        <charset val="204"/>
      </rPr>
      <t>3,0г. (Раннеспелый 85-90 дн)</t>
    </r>
  </si>
  <si>
    <r>
      <t xml:space="preserve"> Бычья кровь </t>
    </r>
    <r>
      <rPr>
        <sz val="9"/>
        <rFont val="Arial"/>
        <family val="2"/>
        <charset val="204"/>
      </rPr>
      <t>2,0г. (Среднеспелый 100-110 дн)</t>
    </r>
  </si>
  <si>
    <r>
      <t xml:space="preserve"> Винегрет </t>
    </r>
    <r>
      <rPr>
        <sz val="9"/>
        <rFont val="Arial"/>
        <family val="2"/>
        <charset val="204"/>
      </rPr>
      <t>5,0г. двойная грамовка (Среднеспелый до 130 дн)</t>
    </r>
  </si>
  <si>
    <r>
      <t xml:space="preserve"> Египетская плоская  </t>
    </r>
    <r>
      <rPr>
        <sz val="9"/>
        <rFont val="Arial"/>
        <family val="2"/>
        <charset val="204"/>
      </rPr>
      <t>5,0 г  (Раннеспелый 94-121 дн)</t>
    </r>
  </si>
  <si>
    <r>
      <t xml:space="preserve"> </t>
    </r>
    <r>
      <rPr>
        <b/>
        <sz val="9"/>
        <rFont val="Arial"/>
        <family val="2"/>
        <charset val="204"/>
      </rPr>
      <t>Козак</t>
    </r>
    <r>
      <rPr>
        <sz val="9"/>
        <rFont val="Arial"/>
        <family val="2"/>
        <charset val="204"/>
      </rPr>
      <t xml:space="preserve">, 5 г двойная грамовка  (Раннеспелый  80-100 дн) </t>
    </r>
    <r>
      <rPr>
        <i/>
        <sz val="9"/>
        <color rgb="FFC00000"/>
        <rFont val="Arial"/>
        <family val="2"/>
        <charset val="204"/>
      </rPr>
      <t>корнеплод цилиндр.</t>
    </r>
  </si>
  <si>
    <r>
      <t xml:space="preserve"> Красный шар </t>
    </r>
    <r>
      <rPr>
        <b/>
        <i/>
        <sz val="9"/>
        <rFont val="Arial"/>
        <family val="2"/>
        <charset val="204"/>
      </rPr>
      <t>(Червона Кула)</t>
    </r>
    <r>
      <rPr>
        <sz val="9"/>
        <rFont val="Arial"/>
        <family val="2"/>
        <charset val="204"/>
      </rPr>
      <t xml:space="preserve"> 5,0 г Уд.сем. Сем.больше(Скороспелый 80-90 дн)</t>
    </r>
  </si>
  <si>
    <r>
      <t xml:space="preserve"> Креолка</t>
    </r>
    <r>
      <rPr>
        <sz val="9"/>
        <rFont val="Arial"/>
        <family val="2"/>
        <charset val="204"/>
      </rPr>
      <t xml:space="preserve"> 2,0 г  (Среднеспелый 90-100 дн)</t>
    </r>
    <r>
      <rPr>
        <sz val="9"/>
        <color rgb="FFC00000"/>
        <rFont val="Arial"/>
        <family val="2"/>
        <charset val="204"/>
      </rPr>
      <t xml:space="preserve"> </t>
    </r>
  </si>
  <si>
    <r>
      <t xml:space="preserve"> Мона</t>
    </r>
    <r>
      <rPr>
        <sz val="9"/>
        <rFont val="Arial"/>
        <family val="2"/>
        <charset val="204"/>
      </rPr>
      <t xml:space="preserve"> 5,0 г двойная грамовка (Среднеранний 62-105 дн)</t>
    </r>
    <r>
      <rPr>
        <sz val="9"/>
        <color rgb="FFC00000"/>
        <rFont val="Arial"/>
        <family val="2"/>
        <charset val="204"/>
      </rPr>
      <t xml:space="preserve"> </t>
    </r>
    <r>
      <rPr>
        <i/>
        <sz val="9"/>
        <color rgb="FFC00000"/>
        <rFont val="Arial"/>
        <family val="2"/>
        <charset val="204"/>
      </rPr>
      <t>корнеплод цилиндр.</t>
    </r>
  </si>
  <si>
    <r>
      <t xml:space="preserve"> Наоми </t>
    </r>
    <r>
      <rPr>
        <sz val="9"/>
        <rFont val="Arial"/>
        <family val="2"/>
        <charset val="204"/>
      </rPr>
      <t xml:space="preserve">2,0г.  (Раннеспелый 85-95 дн) </t>
    </r>
  </si>
  <si>
    <r>
      <t xml:space="preserve"> Нежность </t>
    </r>
    <r>
      <rPr>
        <sz val="9"/>
        <rFont val="Arial"/>
        <family val="2"/>
        <charset val="204"/>
      </rPr>
      <t xml:space="preserve">3,0г.  (Среднеспелый 110-115 дн) </t>
    </r>
    <r>
      <rPr>
        <i/>
        <sz val="9"/>
        <color rgb="FFC00000"/>
        <rFont val="Arial"/>
        <family val="2"/>
        <charset val="204"/>
      </rPr>
      <t>корнеплод цилиндрический</t>
    </r>
  </si>
  <si>
    <r>
      <t xml:space="preserve"> Пабло F1</t>
    </r>
    <r>
      <rPr>
        <sz val="9"/>
        <rFont val="Arial"/>
        <family val="2"/>
        <charset val="204"/>
      </rPr>
      <t xml:space="preserve"> 1,0г  (Среднеранний 85-110 дн)</t>
    </r>
  </si>
  <si>
    <r>
      <t xml:space="preserve"> </t>
    </r>
    <r>
      <rPr>
        <b/>
        <sz val="9"/>
        <rFont val="Arial"/>
        <family val="2"/>
        <charset val="204"/>
      </rPr>
      <t xml:space="preserve">Просто клад </t>
    </r>
    <r>
      <rPr>
        <sz val="9"/>
        <rFont val="Arial"/>
        <family val="2"/>
        <charset val="204"/>
      </rPr>
      <t xml:space="preserve">3,0г. (Скороспелый 95-100 дн) </t>
    </r>
    <r>
      <rPr>
        <i/>
        <sz val="9"/>
        <color rgb="FFC00000"/>
        <rFont val="Arial"/>
        <family val="2"/>
        <charset val="204"/>
      </rPr>
      <t>корнеплод цилиндрич</t>
    </r>
    <r>
      <rPr>
        <sz val="9"/>
        <color rgb="FFC00000"/>
        <rFont val="Arial"/>
        <family val="2"/>
        <charset val="204"/>
      </rPr>
      <t>еский</t>
    </r>
  </si>
  <si>
    <r>
      <t xml:space="preserve"> Цыганочка</t>
    </r>
    <r>
      <rPr>
        <sz val="9"/>
        <rFont val="Arial"/>
        <family val="2"/>
        <charset val="204"/>
      </rPr>
      <t xml:space="preserve"> (двойная граммовка), 5г (Среднеспелый 125-130 дн)</t>
    </r>
  </si>
  <si>
    <t>Томаты</t>
  </si>
  <si>
    <r>
      <t xml:space="preserve"> Ля-ля-фа F1</t>
    </r>
    <r>
      <rPr>
        <sz val="9"/>
        <rFont val="Arial"/>
        <family val="2"/>
      </rPr>
      <t xml:space="preserve"> серия 1+1 25 шт. (Среднесп.100-110 дн, куст до 80см. универс)</t>
    </r>
  </si>
  <si>
    <r>
      <t xml:space="preserve"> Пожарский F1</t>
    </r>
    <r>
      <rPr>
        <sz val="9"/>
        <rFont val="Arial"/>
        <family val="2"/>
      </rPr>
      <t xml:space="preserve"> 10 шт.(Ультроранний  85-90 дн, детерм.,куст до 70-80см)</t>
    </r>
  </si>
  <si>
    <r>
      <t xml:space="preserve"> Рома</t>
    </r>
    <r>
      <rPr>
        <sz val="9"/>
        <rFont val="Arial"/>
        <family val="2"/>
      </rPr>
      <t xml:space="preserve"> 0,2 г (Среднеранний 105-125 дн, куст 35-60см,детерм.,универ.грунт)</t>
    </r>
  </si>
  <si>
    <r>
      <t xml:space="preserve"> Рубиновое сердце F1 </t>
    </r>
    <r>
      <rPr>
        <sz val="9"/>
        <rFont val="Arial"/>
        <family val="2"/>
        <charset val="204"/>
      </rPr>
      <t xml:space="preserve">15 шт.(Ультраскоросп, 83-95дн., 60-80см. закр.,откр. грунт) </t>
    </r>
    <r>
      <rPr>
        <sz val="9"/>
        <color rgb="FFFF0000"/>
        <rFont val="Arial"/>
        <family val="2"/>
        <charset val="204"/>
      </rPr>
      <t>серия "Пропуск в мир высокого урожая", отборные семена</t>
    </r>
  </si>
  <si>
    <r>
      <t xml:space="preserve"> Столыпин</t>
    </r>
    <r>
      <rPr>
        <sz val="9"/>
        <rFont val="Arial"/>
        <family val="2"/>
        <charset val="204"/>
      </rPr>
      <t>, 20шт. (Ранний 90-110 дн. куст до 60 см.,детерм, унив.гр.,холодност.)</t>
    </r>
  </si>
  <si>
    <r>
      <t xml:space="preserve"> Хурма</t>
    </r>
    <r>
      <rPr>
        <sz val="9"/>
        <rFont val="Arial"/>
        <family val="2"/>
      </rPr>
      <t>, 20 шт.(Среднеспелый 110-115 дн, куст70-100см,детерм.,унив.гр,)</t>
    </r>
  </si>
  <si>
    <t>среднерослые(до 180 см) детерминантные и индетерминантные (с неограниченным образованием кистей и ростом растения)</t>
  </si>
  <si>
    <r>
      <t xml:space="preserve">Бычье сердце </t>
    </r>
    <r>
      <rPr>
        <sz val="9"/>
        <rFont val="Arial"/>
        <family val="2"/>
        <charset val="204"/>
      </rPr>
      <t>20 шт.</t>
    </r>
    <r>
      <rPr>
        <b/>
        <sz val="9"/>
        <rFont val="Arial"/>
        <family val="2"/>
        <charset val="204"/>
      </rPr>
      <t xml:space="preserve"> </t>
    </r>
    <r>
      <rPr>
        <sz val="9"/>
        <rFont val="Arial"/>
        <family val="2"/>
        <charset val="204"/>
      </rPr>
      <t xml:space="preserve"> (Среднеспелый 110-115 дн, см.ниже)</t>
    </r>
  </si>
  <si>
    <r>
      <t xml:space="preserve">Винтаж Вайн </t>
    </r>
    <r>
      <rPr>
        <sz val="9"/>
        <rFont val="Arial"/>
        <family val="2"/>
        <charset val="204"/>
      </rPr>
      <t xml:space="preserve"> 0,2г.(Среднесп.110-120 дн,детерм. до 160см,универс)</t>
    </r>
  </si>
  <si>
    <r>
      <rPr>
        <b/>
        <sz val="9"/>
        <rFont val="Arial"/>
        <family val="2"/>
        <charset val="204"/>
      </rPr>
      <t>Мазарини F1</t>
    </r>
    <r>
      <rPr>
        <sz val="9"/>
        <rFont val="Arial"/>
        <family val="2"/>
        <charset val="204"/>
      </rPr>
      <t xml:space="preserve"> 10 шт .(Ультроран. 95-105 дн.,детерм.,закр.и откр.гр.)</t>
    </r>
  </si>
  <si>
    <r>
      <t>Ромовая баба</t>
    </r>
    <r>
      <rPr>
        <sz val="9"/>
        <rFont val="Arial"/>
        <family val="2"/>
        <charset val="204"/>
      </rPr>
      <t xml:space="preserve"> 0,1 г.(Среднесп.110-115 дн,индетерм. до 160см,универ.ориг.цвет.)</t>
    </r>
  </si>
  <si>
    <r>
      <t xml:space="preserve">Сахарный бизон </t>
    </r>
    <r>
      <rPr>
        <sz val="9"/>
        <rFont val="Arial"/>
        <family val="2"/>
        <charset val="204"/>
      </rPr>
      <t>20шт. (Среднесп.100-110 дн,индетерм. до 180см,универс.)</t>
    </r>
  </si>
  <si>
    <r>
      <t xml:space="preserve">Сладкие сердечки F1 </t>
    </r>
    <r>
      <rPr>
        <sz val="9"/>
        <rFont val="Arial"/>
        <family val="2"/>
        <charset val="204"/>
      </rPr>
      <t>15 шт .(Ультроран. 80-85 дн.,индетерм.до 170см,унив.гр.)</t>
    </r>
  </si>
  <si>
    <r>
      <t xml:space="preserve">Сто пудов </t>
    </r>
    <r>
      <rPr>
        <sz val="9"/>
        <rFont val="Arial"/>
        <family val="2"/>
        <charset val="204"/>
      </rPr>
      <t>20шт.(Среднесп.110-115 дн,индетерм. до 180см,универс.)</t>
    </r>
  </si>
  <si>
    <r>
      <t xml:space="preserve"> Чудо рынка F1  </t>
    </r>
    <r>
      <rPr>
        <sz val="9"/>
        <rFont val="Arial"/>
        <family val="2"/>
        <charset val="204"/>
      </rPr>
      <t>0,05г.(Среднепозд.110-120 дн,полудетерм. до 150см,откр.гр.)</t>
    </r>
  </si>
  <si>
    <t xml:space="preserve">высокорослые (до 200см.и более)  индетерминантные </t>
  </si>
  <si>
    <r>
      <t xml:space="preserve">Банан оранж. </t>
    </r>
    <r>
      <rPr>
        <sz val="9"/>
        <rFont val="Arial"/>
        <family val="2"/>
        <charset val="204"/>
      </rPr>
      <t>0,1г. (Среднеспелый  110-115 дн.индотем. куст от 150см. теплич.)</t>
    </r>
  </si>
  <si>
    <r>
      <t xml:space="preserve">Буффалостейк F1 </t>
    </r>
    <r>
      <rPr>
        <sz val="9"/>
        <rFont val="Arial"/>
        <family val="2"/>
        <charset val="204"/>
      </rPr>
      <t>5шт.  (Раннеспелый 105-110 дн. куст до 200 см. тепл. грунт)</t>
    </r>
  </si>
  <si>
    <r>
      <rPr>
        <b/>
        <sz val="9"/>
        <rFont val="Arial"/>
        <family val="2"/>
        <charset val="204"/>
      </rPr>
      <t xml:space="preserve">Гамаюн F1 </t>
    </r>
    <r>
      <rPr>
        <sz val="9"/>
        <rFont val="Arial"/>
        <family val="2"/>
        <charset val="204"/>
      </rPr>
      <t xml:space="preserve">12 шт.,автор. (Раннеспелый 107-110 дн. куст до 200 см. тепл. грунт)             </t>
    </r>
  </si>
  <si>
    <r>
      <rPr>
        <b/>
        <sz val="9"/>
        <rFont val="Arial"/>
        <family val="2"/>
        <charset val="204"/>
      </rPr>
      <t>Гигант Подмосковья</t>
    </r>
    <r>
      <rPr>
        <sz val="9"/>
        <rFont val="Arial"/>
        <family val="2"/>
        <charset val="204"/>
      </rPr>
      <t xml:space="preserve"> 0,2 г (Среднеспелый 115-125 дн, куст 1,8-2м, унив.грунт)             </t>
    </r>
  </si>
  <si>
    <r>
      <t xml:space="preserve">Девичьи сердечки </t>
    </r>
    <r>
      <rPr>
        <sz val="9"/>
        <rFont val="Arial"/>
        <family val="2"/>
        <charset val="204"/>
      </rPr>
      <t>20 шт (среднеспел. 111-115 дн, до 2 м,индетерм.,теплич)</t>
    </r>
  </si>
  <si>
    <r>
      <rPr>
        <b/>
        <sz val="9"/>
        <rFont val="Arial"/>
        <family val="2"/>
        <charset val="204"/>
      </rPr>
      <t>Дружная семейка F1</t>
    </r>
    <r>
      <rPr>
        <sz val="9"/>
        <rFont val="Arial"/>
        <family val="2"/>
        <charset val="204"/>
      </rPr>
      <t xml:space="preserve">  15 шт.(Раннесп. 90-95 дн. индотерм.,теплич.)</t>
    </r>
  </si>
  <si>
    <r>
      <rPr>
        <b/>
        <sz val="9"/>
        <rFont val="Arial"/>
        <family val="2"/>
        <charset val="204"/>
      </rPr>
      <t>Евпатор F1</t>
    </r>
    <r>
      <rPr>
        <sz val="9"/>
        <rFont val="Arial"/>
        <family val="2"/>
        <charset val="204"/>
      </rPr>
      <t xml:space="preserve"> серия 1+1;  25 шт.(среднеранний 106-110 дн. индотерм.,теплич.)</t>
    </r>
  </si>
  <si>
    <t>элит. пак.</t>
  </si>
  <si>
    <r>
      <t>Краснобай F1</t>
    </r>
    <r>
      <rPr>
        <sz val="9"/>
        <rFont val="Arial"/>
        <family val="2"/>
        <charset val="204"/>
      </rPr>
      <t xml:space="preserve"> 12 шт.,автор.(Среднепозд. 115-120 дн, индетерминант., теплич.)</t>
    </r>
  </si>
  <si>
    <r>
      <t xml:space="preserve">Малиновый смак F1 </t>
    </r>
    <r>
      <rPr>
        <sz val="9"/>
        <rFont val="Arial"/>
        <family val="2"/>
        <charset val="204"/>
      </rPr>
      <t xml:space="preserve">10 шт. (Среднеспелый 95-100 дн куст до 200см.)  </t>
    </r>
    <r>
      <rPr>
        <sz val="9"/>
        <color rgb="FFFF0000"/>
        <rFont val="Arial"/>
        <family val="2"/>
        <charset val="204"/>
      </rPr>
      <t>серия "Пропуск в мир высокого урожая", отборные семена</t>
    </r>
  </si>
  <si>
    <r>
      <t xml:space="preserve">Неразлучные сердца F1 </t>
    </r>
    <r>
      <rPr>
        <sz val="9"/>
        <rFont val="Arial"/>
        <family val="2"/>
        <charset val="204"/>
      </rPr>
      <t xml:space="preserve">15 шт.(Ультроран. 90-96 дн.,индетерм.,куст до 200см.) </t>
    </r>
    <r>
      <rPr>
        <sz val="9"/>
        <color rgb="FFFF0000"/>
        <rFont val="Arial"/>
        <family val="2"/>
        <charset val="204"/>
      </rPr>
      <t>серия "Пропуск в мир высокого урожая", отборные семена</t>
    </r>
  </si>
  <si>
    <r>
      <t xml:space="preserve"> Перцевидный гигант </t>
    </r>
    <r>
      <rPr>
        <sz val="9"/>
        <rFont val="Arial"/>
        <family val="2"/>
        <charset val="204"/>
      </rPr>
      <t>0,1 г.. (Среднеспелый  111-115 дн., теплич. и откр. Грунт)</t>
    </r>
  </si>
  <si>
    <r>
      <rPr>
        <b/>
        <sz val="9"/>
        <rFont val="Arial"/>
        <family val="2"/>
        <charset val="204"/>
      </rPr>
      <t>Русский гостиниц F1</t>
    </r>
    <r>
      <rPr>
        <sz val="9"/>
        <rFont val="Arial"/>
        <family val="2"/>
      </rPr>
      <t xml:space="preserve"> 15шт.(Среднеспелый  110-115 дн.индетермин.,универ. )</t>
    </r>
  </si>
  <si>
    <r>
      <t xml:space="preserve"> </t>
    </r>
    <r>
      <rPr>
        <b/>
        <sz val="9"/>
        <rFont val="Arial"/>
        <family val="2"/>
        <charset val="204"/>
      </rPr>
      <t>Толстой F1</t>
    </r>
    <r>
      <rPr>
        <sz val="9"/>
        <rFont val="Arial"/>
        <family val="2"/>
        <charset val="204"/>
      </rPr>
      <t xml:space="preserve"> 10шт</t>
    </r>
    <r>
      <rPr>
        <b/>
        <sz val="9"/>
        <color indexed="52"/>
        <rFont val="Arial"/>
        <family val="2"/>
        <charset val="204"/>
      </rPr>
      <t xml:space="preserve"> </t>
    </r>
    <r>
      <rPr>
        <sz val="9"/>
        <rFont val="Arial"/>
        <family val="2"/>
        <charset val="204"/>
      </rPr>
      <t xml:space="preserve">(среднеран. 100-110 дн, индетерминант., универ.грунт) </t>
    </r>
  </si>
  <si>
    <r>
      <t xml:space="preserve"> </t>
    </r>
    <r>
      <rPr>
        <b/>
        <sz val="9"/>
        <rFont val="Arial"/>
        <family val="2"/>
        <charset val="204"/>
      </rPr>
      <t>Юбилейный Тарасенко</t>
    </r>
    <r>
      <rPr>
        <sz val="9"/>
        <rFont val="Arial"/>
        <family val="2"/>
        <charset val="204"/>
      </rPr>
      <t xml:space="preserve">  20 шт.   (Среднеспелый 111-115 дн,индетерм. теплица)</t>
    </r>
  </si>
  <si>
    <t>Прочее</t>
  </si>
  <si>
    <r>
      <t xml:space="preserve">Баклажан </t>
    </r>
    <r>
      <rPr>
        <b/>
        <sz val="9"/>
        <rFont val="Arial"/>
        <family val="2"/>
        <charset val="204"/>
      </rPr>
      <t xml:space="preserve">Космос F1 </t>
    </r>
    <r>
      <rPr>
        <sz val="9"/>
        <rFont val="Arial"/>
        <family val="2"/>
        <charset val="204"/>
      </rPr>
      <t>0,2г.серия Северяне( Раннесп. 110дн., грунт)</t>
    </r>
  </si>
  <si>
    <r>
      <t xml:space="preserve">Баклажан </t>
    </r>
    <r>
      <rPr>
        <b/>
        <sz val="9"/>
        <rFont val="Arial"/>
        <family val="2"/>
        <charset val="204"/>
      </rPr>
      <t xml:space="preserve">Царская икра </t>
    </r>
    <r>
      <rPr>
        <sz val="9"/>
        <rFont val="Arial"/>
        <family val="2"/>
        <charset val="204"/>
      </rPr>
      <t>0,1г. (Раннеспел.107-112 дн.теплич. + грунт)</t>
    </r>
  </si>
  <si>
    <r>
      <t xml:space="preserve">Патиссон </t>
    </r>
    <r>
      <rPr>
        <b/>
        <sz val="9"/>
        <rFont val="Arial"/>
        <family val="2"/>
        <charset val="204"/>
      </rPr>
      <t xml:space="preserve">Белые-13 </t>
    </r>
    <r>
      <rPr>
        <sz val="9"/>
        <rFont val="Arial"/>
        <family val="2"/>
        <charset val="204"/>
      </rPr>
      <t>2,0 г, серия Заморозь (Среднеспелый 55-65 дн)</t>
    </r>
  </si>
  <si>
    <r>
      <t xml:space="preserve">Патиссон </t>
    </r>
    <r>
      <rPr>
        <b/>
        <sz val="9"/>
        <rFont val="Arial"/>
        <family val="2"/>
        <charset val="204"/>
      </rPr>
      <t xml:space="preserve">Деликатес </t>
    </r>
    <r>
      <rPr>
        <sz val="9"/>
        <rFont val="Arial"/>
        <family val="2"/>
        <charset val="204"/>
      </rPr>
      <t>,смесь 1,0 г (Раннеспелый 45-50 дн, )</t>
    </r>
  </si>
  <si>
    <r>
      <t xml:space="preserve">Патиссон </t>
    </r>
    <r>
      <rPr>
        <b/>
        <sz val="9"/>
        <rFont val="Arial"/>
        <family val="2"/>
        <charset val="204"/>
      </rPr>
      <t xml:space="preserve">Маленький принц </t>
    </r>
    <r>
      <rPr>
        <sz val="9"/>
        <rFont val="Arial"/>
        <family val="2"/>
        <charset val="204"/>
      </rPr>
      <t>, 1,0 г (Ультроранний 37-40 дн,, )</t>
    </r>
  </si>
  <si>
    <r>
      <t xml:space="preserve">Патиссон </t>
    </r>
    <r>
      <rPr>
        <b/>
        <sz val="9"/>
        <rFont val="Arial"/>
        <family val="2"/>
        <charset val="204"/>
      </rPr>
      <t xml:space="preserve">Созвездие , смесь </t>
    </r>
    <r>
      <rPr>
        <sz val="9"/>
        <rFont val="Arial"/>
        <family val="2"/>
        <charset val="204"/>
      </rPr>
      <t>1 г. (Раннеспелый 42-54 дн)</t>
    </r>
  </si>
  <si>
    <r>
      <t xml:space="preserve">Кукуруза </t>
    </r>
    <r>
      <rPr>
        <b/>
        <sz val="9"/>
        <rFont val="Arial"/>
        <family val="2"/>
        <charset val="204"/>
      </rPr>
      <t>Краснодарский сахарный 250 СВ F1</t>
    </r>
    <r>
      <rPr>
        <sz val="9"/>
        <rFont val="Arial"/>
        <family val="2"/>
        <charset val="204"/>
      </rPr>
      <t>сер.1+1/15г(среднеранний 75-78дн)</t>
    </r>
  </si>
  <si>
    <r>
      <t xml:space="preserve">Кукуруза  </t>
    </r>
    <r>
      <rPr>
        <b/>
        <sz val="9"/>
        <rFont val="Arial"/>
        <family val="2"/>
        <charset val="204"/>
      </rPr>
      <t>Сахарный початок</t>
    </r>
    <r>
      <rPr>
        <sz val="9"/>
        <rFont val="Arial"/>
        <family val="2"/>
        <charset val="204"/>
      </rPr>
      <t xml:space="preserve"> 5г (Раннеспелый 72-75 дн),сер.русский вкус</t>
    </r>
  </si>
  <si>
    <r>
      <t xml:space="preserve">Кукуруза </t>
    </r>
    <r>
      <rPr>
        <b/>
        <sz val="9"/>
        <rFont val="Arial"/>
        <family val="2"/>
        <charset val="204"/>
      </rPr>
      <t>Российская лопающаяся 3</t>
    </r>
    <r>
      <rPr>
        <sz val="9"/>
        <rFont val="Arial"/>
        <family val="2"/>
        <charset val="204"/>
      </rPr>
      <t xml:space="preserve"> 5г  для рор-соrn (Среднепоздний 90-95 дн)</t>
    </r>
  </si>
  <si>
    <r>
      <t xml:space="preserve">Кукуруза </t>
    </r>
    <r>
      <rPr>
        <b/>
        <sz val="9"/>
        <rFont val="Arial"/>
        <family val="2"/>
        <charset val="204"/>
      </rPr>
      <t xml:space="preserve">Утренняя песня F1  </t>
    </r>
    <r>
      <rPr>
        <sz val="9"/>
        <rFont val="Arial"/>
        <family val="2"/>
        <charset val="204"/>
      </rPr>
      <t>серия 1+1/ 15г (Раннеспелый 70 - 74 дн)</t>
    </r>
  </si>
  <si>
    <r>
      <t xml:space="preserve">Кукуруза сахарная </t>
    </r>
    <r>
      <rPr>
        <b/>
        <sz val="9"/>
        <rFont val="Arial"/>
        <family val="2"/>
        <charset val="204"/>
      </rPr>
      <t>Ранняя</t>
    </r>
    <r>
      <rPr>
        <sz val="9"/>
        <rFont val="Arial"/>
        <family val="2"/>
        <charset val="204"/>
      </rPr>
      <t xml:space="preserve"> </t>
    </r>
    <r>
      <rPr>
        <b/>
        <sz val="9"/>
        <rFont val="Arial"/>
        <family val="2"/>
        <charset val="204"/>
      </rPr>
      <t xml:space="preserve">Лакомка 121 </t>
    </r>
    <r>
      <rPr>
        <sz val="9"/>
        <rFont val="Arial"/>
        <family val="2"/>
        <charset val="204"/>
      </rPr>
      <t xml:space="preserve"> 7г , (Раннеспелый 70-75 дн)</t>
    </r>
  </si>
  <si>
    <r>
      <t xml:space="preserve">Кукуруза сахарная </t>
    </r>
    <r>
      <rPr>
        <b/>
        <sz val="9"/>
        <rFont val="Arial"/>
        <family val="2"/>
        <charset val="204"/>
      </rPr>
      <t>Лакомка Белогорья</t>
    </r>
    <r>
      <rPr>
        <sz val="9"/>
        <rFont val="Arial"/>
        <family val="2"/>
        <charset val="204"/>
      </rPr>
      <t xml:space="preserve"> 7г , (Раннеспелый 70-75 дн)</t>
    </r>
  </si>
  <si>
    <r>
      <t xml:space="preserve">Кукуруза сахарная </t>
    </r>
    <r>
      <rPr>
        <b/>
        <sz val="9"/>
        <rFont val="Arial"/>
        <family val="2"/>
        <charset val="204"/>
      </rPr>
      <t>Золотой початок</t>
    </r>
    <r>
      <rPr>
        <sz val="9"/>
        <rFont val="Arial"/>
        <family val="2"/>
        <charset val="204"/>
      </rPr>
      <t xml:space="preserve"> 7г , (Среднеспелый 72-75 дн)</t>
    </r>
  </si>
  <si>
    <r>
      <t xml:space="preserve">Подсолнечник </t>
    </r>
    <r>
      <rPr>
        <b/>
        <sz val="9"/>
        <rFont val="Arial"/>
        <family val="2"/>
        <charset val="204"/>
      </rPr>
      <t xml:space="preserve">Лакомка </t>
    </r>
    <r>
      <rPr>
        <sz val="9"/>
        <rFont val="Arial"/>
        <family val="2"/>
        <charset val="204"/>
      </rPr>
      <t>10г (Скороспелый 65-71 дн)</t>
    </r>
  </si>
  <si>
    <t>Цветы и лекарственные растения</t>
  </si>
  <si>
    <r>
      <t xml:space="preserve">Бархатцы отклонённые </t>
    </r>
    <r>
      <rPr>
        <b/>
        <sz val="9"/>
        <rFont val="Arial"/>
        <family val="2"/>
        <charset val="204"/>
      </rPr>
      <t>Аспен красный</t>
    </r>
    <r>
      <rPr>
        <sz val="9"/>
        <rFont val="Arial"/>
        <family val="2"/>
        <charset val="204"/>
      </rPr>
      <t xml:space="preserve"> (Тагетес) 0,1 г, низкорослый до 25 см</t>
    </r>
  </si>
  <si>
    <r>
      <t xml:space="preserve">Бархатцы отклонённые </t>
    </r>
    <r>
      <rPr>
        <b/>
        <sz val="9"/>
        <rFont val="Arial"/>
        <family val="2"/>
        <charset val="204"/>
      </rPr>
      <t>Гармония</t>
    </r>
    <r>
      <rPr>
        <sz val="9"/>
        <rFont val="Arial"/>
        <family val="2"/>
        <charset val="204"/>
      </rPr>
      <t xml:space="preserve"> (Тагетес) 0,3 г, низкорослый до 25 см</t>
    </r>
  </si>
  <si>
    <r>
      <t xml:space="preserve"> Бархатцы прямостоячие </t>
    </r>
    <r>
      <rPr>
        <b/>
        <sz val="9"/>
        <rFont val="Arial"/>
        <family val="2"/>
        <charset val="204"/>
      </rPr>
      <t>Лимонный принц</t>
    </r>
    <r>
      <rPr>
        <sz val="9"/>
        <rFont val="Arial"/>
        <family val="2"/>
        <charset val="204"/>
      </rPr>
      <t xml:space="preserve"> (Тагетес) 0,1 г</t>
    </r>
  </si>
  <si>
    <r>
      <t xml:space="preserve"> Бархатцы прямостоячие </t>
    </r>
    <r>
      <rPr>
        <b/>
        <sz val="9"/>
        <rFont val="Arial"/>
        <family val="2"/>
        <charset val="204"/>
      </rPr>
      <t>Мери Хелен</t>
    </r>
    <r>
      <rPr>
        <sz val="9"/>
        <rFont val="Arial"/>
        <family val="2"/>
        <charset val="204"/>
      </rPr>
      <t xml:space="preserve"> (Тагетес) 0,3 г</t>
    </r>
  </si>
  <si>
    <r>
      <t xml:space="preserve"> Бархатцы прямостоячие </t>
    </r>
    <r>
      <rPr>
        <b/>
        <sz val="9"/>
        <color theme="1"/>
        <rFont val="Arial"/>
        <family val="2"/>
        <charset val="204"/>
      </rPr>
      <t>Фантастика</t>
    </r>
    <r>
      <rPr>
        <sz val="9"/>
        <color theme="1"/>
        <rFont val="Arial"/>
        <family val="2"/>
        <charset val="204"/>
      </rPr>
      <t xml:space="preserve"> , смесь(Тагетес) 0,1 г</t>
    </r>
  </si>
  <si>
    <r>
      <t xml:space="preserve"> Душица  </t>
    </r>
    <r>
      <rPr>
        <b/>
        <sz val="9"/>
        <rFont val="Arial"/>
        <family val="2"/>
        <charset val="204"/>
      </rPr>
      <t xml:space="preserve">Мила </t>
    </r>
    <r>
      <rPr>
        <sz val="9"/>
        <rFont val="Arial"/>
        <family val="2"/>
        <charset val="204"/>
      </rPr>
      <t xml:space="preserve"> (орегано) 0,1г. автор. </t>
    </r>
    <r>
      <rPr>
        <b/>
        <i/>
        <sz val="9"/>
        <color indexed="10"/>
        <rFont val="Arial"/>
        <family val="2"/>
        <charset val="204"/>
      </rPr>
      <t xml:space="preserve"> </t>
    </r>
  </si>
  <si>
    <r>
      <t xml:space="preserve"> Лаванда декоративная  </t>
    </r>
    <r>
      <rPr>
        <b/>
        <sz val="9"/>
        <rFont val="Arial"/>
        <family val="2"/>
        <charset val="204"/>
      </rPr>
      <t xml:space="preserve">Услада </t>
    </r>
    <r>
      <rPr>
        <sz val="9"/>
        <rFont val="Arial"/>
        <family val="2"/>
        <charset val="204"/>
      </rPr>
      <t xml:space="preserve">  0,1 г. </t>
    </r>
    <r>
      <rPr>
        <b/>
        <i/>
        <sz val="9"/>
        <color indexed="10"/>
        <rFont val="Arial"/>
        <family val="2"/>
        <charset val="204"/>
      </rPr>
      <t xml:space="preserve"> </t>
    </r>
  </si>
  <si>
    <r>
      <t xml:space="preserve"> Лобелия </t>
    </r>
    <r>
      <rPr>
        <b/>
        <sz val="9"/>
        <rFont val="Arial"/>
        <family val="2"/>
        <charset val="204"/>
      </rPr>
      <t xml:space="preserve">Каскад </t>
    </r>
    <r>
      <rPr>
        <sz val="9"/>
        <rFont val="Arial"/>
        <family val="2"/>
        <charset val="204"/>
      </rPr>
      <t xml:space="preserve"> ампельная , смесь сортов 0,1г </t>
    </r>
    <r>
      <rPr>
        <b/>
        <i/>
        <sz val="9"/>
        <color indexed="10"/>
        <rFont val="Arial"/>
        <family val="2"/>
        <charset val="204"/>
      </rPr>
      <t xml:space="preserve"> </t>
    </r>
  </si>
  <si>
    <r>
      <t xml:space="preserve"> Лобелия </t>
    </r>
    <r>
      <rPr>
        <b/>
        <sz val="9"/>
        <rFont val="Arial"/>
        <family val="2"/>
        <charset val="204"/>
      </rPr>
      <t>Белый</t>
    </r>
    <r>
      <rPr>
        <sz val="9"/>
        <rFont val="Arial"/>
        <family val="2"/>
        <charset val="204"/>
      </rPr>
      <t xml:space="preserve"> </t>
    </r>
    <r>
      <rPr>
        <b/>
        <sz val="9"/>
        <rFont val="Arial"/>
        <family val="2"/>
        <charset val="204"/>
      </rPr>
      <t xml:space="preserve">Каскад </t>
    </r>
    <r>
      <rPr>
        <sz val="9"/>
        <rFont val="Arial"/>
        <family val="2"/>
        <charset val="204"/>
      </rPr>
      <t xml:space="preserve"> ампельная ,  0,01г </t>
    </r>
    <r>
      <rPr>
        <b/>
        <i/>
        <sz val="9"/>
        <color indexed="10"/>
        <rFont val="Arial"/>
        <family val="2"/>
        <charset val="204"/>
      </rPr>
      <t xml:space="preserve"> </t>
    </r>
  </si>
  <si>
    <r>
      <t xml:space="preserve"> Лобелия </t>
    </r>
    <r>
      <rPr>
        <b/>
        <sz val="9"/>
        <rFont val="Arial"/>
        <family val="2"/>
        <charset val="204"/>
      </rPr>
      <t>Каскадная белая</t>
    </r>
    <r>
      <rPr>
        <sz val="9"/>
        <rFont val="Arial"/>
        <family val="2"/>
        <charset val="204"/>
      </rPr>
      <t xml:space="preserve"> ,  0,05 г </t>
    </r>
    <r>
      <rPr>
        <b/>
        <i/>
        <sz val="9"/>
        <color indexed="10"/>
        <rFont val="Arial"/>
        <family val="2"/>
        <charset val="204"/>
      </rPr>
      <t xml:space="preserve"> </t>
    </r>
  </si>
  <si>
    <r>
      <t xml:space="preserve"> Лобелия </t>
    </r>
    <r>
      <rPr>
        <b/>
        <sz val="9"/>
        <rFont val="Arial"/>
        <family val="2"/>
        <charset val="204"/>
      </rPr>
      <t>Коварство и любовь</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</si>
  <si>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Маленькая фея</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</si>
  <si>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Сапфир</t>
    </r>
    <r>
      <rPr>
        <sz val="9"/>
        <rFont val="Arial"/>
        <family val="2"/>
        <charset val="204"/>
      </rPr>
      <t xml:space="preserve"> , ампельная,  0,05г </t>
    </r>
  </si>
  <si>
    <r>
      <t xml:space="preserve"> Лобелия </t>
    </r>
    <r>
      <rPr>
        <b/>
        <sz val="9"/>
        <rFont val="Arial"/>
        <family val="2"/>
        <charset val="204"/>
      </rPr>
      <t>Цветочный водопад</t>
    </r>
    <r>
      <rPr>
        <sz val="9"/>
        <rFont val="Arial"/>
        <family val="2"/>
        <charset val="204"/>
      </rPr>
      <t xml:space="preserve"> , ампельная, смесь сортов, 0,05г </t>
    </r>
  </si>
  <si>
    <r>
      <t xml:space="preserve"> Лобулярия </t>
    </r>
    <r>
      <rPr>
        <b/>
        <sz val="9"/>
        <rFont val="Arial"/>
        <family val="2"/>
        <charset val="204"/>
      </rPr>
      <t>Белый город</t>
    </r>
    <r>
      <rPr>
        <sz val="9"/>
        <rFont val="Arial"/>
        <family val="2"/>
        <charset val="204"/>
      </rPr>
      <t xml:space="preserve"> морская 0,05 г серия сад ароматов</t>
    </r>
  </si>
  <si>
    <r>
      <t xml:space="preserve"> Маттиола двурогая </t>
    </r>
    <r>
      <rPr>
        <b/>
        <sz val="9"/>
        <rFont val="Arial"/>
        <family val="2"/>
        <charset val="204"/>
      </rPr>
      <t xml:space="preserve">Летний вечер </t>
    </r>
    <r>
      <rPr>
        <sz val="9"/>
        <rFont val="Arial"/>
        <family val="2"/>
      </rPr>
      <t xml:space="preserve">1,0 г </t>
    </r>
    <r>
      <rPr>
        <sz val="11"/>
        <color theme="1"/>
        <rFont val="Calibri"/>
        <family val="2"/>
        <charset val="204"/>
        <scheme val="minor"/>
      </rPr>
      <t/>
    </r>
  </si>
  <si>
    <r>
      <t xml:space="preserve"> Маттиола двурогая </t>
    </r>
    <r>
      <rPr>
        <b/>
        <sz val="9"/>
        <rFont val="Arial"/>
        <family val="2"/>
        <charset val="204"/>
      </rPr>
      <t>Ночная фиалка</t>
    </r>
    <r>
      <rPr>
        <sz val="9"/>
        <rFont val="Arial"/>
        <family val="2"/>
        <charset val="204"/>
      </rPr>
      <t xml:space="preserve"> 0,5г </t>
    </r>
  </si>
  <si>
    <r>
      <t xml:space="preserve">Мелисса лекарственная </t>
    </r>
    <r>
      <rPr>
        <b/>
        <sz val="9"/>
        <rFont val="Arial"/>
        <family val="2"/>
        <charset val="204"/>
      </rPr>
      <t>Лимонный бальзам</t>
    </r>
    <r>
      <rPr>
        <sz val="9"/>
        <rFont val="Arial"/>
        <family val="2"/>
        <charset val="204"/>
      </rPr>
      <t xml:space="preserve">  0,1 г </t>
    </r>
  </si>
  <si>
    <r>
      <t xml:space="preserve">Мелисса лекарственная </t>
    </r>
    <r>
      <rPr>
        <b/>
        <sz val="9"/>
        <rFont val="Arial"/>
        <family val="2"/>
        <charset val="204"/>
      </rPr>
      <t>Пчёлка</t>
    </r>
    <r>
      <rPr>
        <sz val="9"/>
        <rFont val="Arial"/>
        <family val="2"/>
        <charset val="204"/>
      </rPr>
      <t xml:space="preserve">  0,1 г </t>
    </r>
  </si>
  <si>
    <r>
      <t xml:space="preserve">Мелисса лекарственная </t>
    </r>
    <r>
      <rPr>
        <b/>
        <sz val="9"/>
        <rFont val="Arial"/>
        <family val="2"/>
        <charset val="204"/>
      </rPr>
      <t>Исидора</t>
    </r>
    <r>
      <rPr>
        <sz val="9"/>
        <rFont val="Arial"/>
        <family val="2"/>
        <charset val="204"/>
      </rPr>
      <t xml:space="preserve"> 0,1 г. автор. </t>
    </r>
  </si>
  <si>
    <r>
      <t xml:space="preserve">Мята мексиканская </t>
    </r>
    <r>
      <rPr>
        <b/>
        <sz val="10"/>
        <rFont val="Times New Roman"/>
        <family val="1"/>
        <charset val="204"/>
      </rPr>
      <t xml:space="preserve">Морская симфония </t>
    </r>
    <r>
      <rPr>
        <sz val="10"/>
        <rFont val="Times New Roman"/>
        <family val="1"/>
        <charset val="204"/>
      </rPr>
      <t>0,05 г. ( великолепный медонос)</t>
    </r>
  </si>
  <si>
    <r>
      <t xml:space="preserve">Мята мексиканская </t>
    </r>
    <r>
      <rPr>
        <b/>
        <sz val="10"/>
        <rFont val="Times New Roman"/>
        <family val="1"/>
        <charset val="204"/>
      </rPr>
      <t xml:space="preserve">Янтарная свежесть </t>
    </r>
    <r>
      <rPr>
        <sz val="10"/>
        <rFont val="Times New Roman"/>
        <family val="1"/>
        <charset val="204"/>
      </rPr>
      <t>0,05 г.( великолепный медонос)</t>
    </r>
  </si>
  <si>
    <r>
      <t xml:space="preserve"> </t>
    </r>
    <r>
      <rPr>
        <sz val="9"/>
        <rFont val="Arial"/>
        <family val="2"/>
        <charset val="204"/>
      </rPr>
      <t>Стевия</t>
    </r>
    <r>
      <rPr>
        <b/>
        <sz val="9"/>
        <rFont val="Arial"/>
        <family val="2"/>
        <charset val="204"/>
      </rPr>
      <t xml:space="preserve"> Услада</t>
    </r>
    <r>
      <rPr>
        <sz val="9"/>
        <rFont val="Arial"/>
        <family val="2"/>
        <charset val="204"/>
      </rPr>
      <t xml:space="preserve"> 7шт.</t>
    </r>
  </si>
  <si>
    <r>
      <t xml:space="preserve">Тимьян обыкновенный </t>
    </r>
    <r>
      <rPr>
        <b/>
        <sz val="9"/>
        <rFont val="Arial"/>
        <family val="2"/>
        <charset val="204"/>
      </rPr>
      <t xml:space="preserve">Душистый нектар </t>
    </r>
    <r>
      <rPr>
        <sz val="9"/>
        <rFont val="Arial"/>
        <family val="2"/>
        <charset val="204"/>
      </rPr>
      <t>0,2 г.( отличный медонос)</t>
    </r>
  </si>
  <si>
    <r>
      <t xml:space="preserve">Тимьян овощной </t>
    </r>
    <r>
      <rPr>
        <b/>
        <sz val="9"/>
        <rFont val="Arial"/>
        <family val="2"/>
        <charset val="204"/>
      </rPr>
      <t xml:space="preserve">Лимончелло </t>
    </r>
    <r>
      <rPr>
        <sz val="9"/>
        <rFont val="Arial"/>
        <family val="2"/>
        <charset val="204"/>
      </rPr>
      <t>0,2 г. ( отличный медонос)</t>
    </r>
  </si>
  <si>
    <r>
      <t xml:space="preserve">Тимьян  </t>
    </r>
    <r>
      <rPr>
        <b/>
        <sz val="9"/>
        <rFont val="Arial"/>
        <family val="2"/>
        <charset val="204"/>
      </rPr>
      <t xml:space="preserve">Французский аромат </t>
    </r>
    <r>
      <rPr>
        <sz val="9"/>
        <rFont val="Arial"/>
        <family val="2"/>
        <charset val="204"/>
      </rPr>
      <t>10 шт. ( отличный медонос)</t>
    </r>
  </si>
  <si>
    <t xml:space="preserve">Серия "Мини фермер" (большая фасовка) </t>
  </si>
  <si>
    <t>Первая цена</t>
  </si>
  <si>
    <t>Цена со скидкой</t>
  </si>
  <si>
    <t>Заказ</t>
  </si>
  <si>
    <t>Наличие</t>
  </si>
  <si>
    <r>
      <t xml:space="preserve">Бархатцы </t>
    </r>
    <r>
      <rPr>
        <b/>
        <sz val="9"/>
        <rFont val="Arial"/>
        <family val="2"/>
        <charset val="204"/>
      </rPr>
      <t xml:space="preserve">Мери Хелен </t>
    </r>
    <r>
      <rPr>
        <sz val="9"/>
        <rFont val="Arial"/>
        <family val="2"/>
        <charset val="204"/>
      </rPr>
      <t>(Тагетес)</t>
    </r>
    <r>
      <rPr>
        <b/>
        <sz val="9"/>
        <rFont val="Arial"/>
        <family val="2"/>
        <charset val="204"/>
      </rPr>
      <t xml:space="preserve"> </t>
    </r>
    <r>
      <rPr>
        <sz val="9"/>
        <rFont val="Arial"/>
        <family val="2"/>
        <charset val="204"/>
      </rPr>
      <t>0,3 г.</t>
    </r>
  </si>
  <si>
    <r>
      <t xml:space="preserve">Огурец  </t>
    </r>
    <r>
      <rPr>
        <b/>
        <sz val="9"/>
        <rFont val="Arial"/>
        <family val="2"/>
        <charset val="204"/>
      </rPr>
      <t xml:space="preserve">Пыжик  F1 </t>
    </r>
    <r>
      <rPr>
        <sz val="9"/>
        <rFont val="Arial"/>
        <family val="2"/>
        <charset val="204"/>
      </rPr>
      <t>серия 1+1; 20 шт пикуль (Скороспелый  45-48 дн,  теплич.)</t>
    </r>
  </si>
  <si>
    <r>
      <t xml:space="preserve"> белокоч.</t>
    </r>
    <r>
      <rPr>
        <b/>
        <sz val="9"/>
        <rFont val="Arial"/>
        <family val="2"/>
        <charset val="204"/>
      </rPr>
      <t xml:space="preserve"> Колобок F1</t>
    </r>
    <r>
      <rPr>
        <sz val="9"/>
        <rFont val="Arial"/>
        <family val="2"/>
        <charset val="204"/>
      </rPr>
      <t xml:space="preserve">  10 шт. (Позднеспелый 160-170 дн.) для хранения</t>
    </r>
  </si>
  <si>
    <r>
      <t xml:space="preserve"> Лаванда узколистная </t>
    </r>
    <r>
      <rPr>
        <b/>
        <sz val="9"/>
        <rFont val="Arial"/>
        <family val="2"/>
        <charset val="204"/>
      </rPr>
      <t xml:space="preserve">Южанка </t>
    </r>
    <r>
      <rPr>
        <sz val="9"/>
        <rFont val="Arial"/>
        <family val="2"/>
        <charset val="204"/>
      </rPr>
      <t xml:space="preserve">  0,1 г. </t>
    </r>
    <r>
      <rPr>
        <b/>
        <i/>
        <sz val="9"/>
        <color indexed="10"/>
        <rFont val="Arial"/>
        <family val="2"/>
        <charset val="204"/>
      </rPr>
      <t xml:space="preserve"> </t>
    </r>
  </si>
  <si>
    <r>
      <t xml:space="preserve">Бабушкин подарок F1 </t>
    </r>
    <r>
      <rPr>
        <sz val="9"/>
        <rFont val="Arial"/>
        <family val="2"/>
        <charset val="204"/>
      </rPr>
      <t>12шт.сер.Руск.вкус (среднеп.до125дн.индет.до 2м. тепл.)</t>
    </r>
  </si>
  <si>
    <r>
      <t xml:space="preserve">Медовый эль </t>
    </r>
    <r>
      <rPr>
        <sz val="9"/>
        <rFont val="Arial"/>
        <family val="2"/>
        <charset val="204"/>
      </rPr>
      <t>0,2 г</t>
    </r>
    <r>
      <rPr>
        <b/>
        <sz val="9"/>
        <rFont val="Arial"/>
        <family val="2"/>
        <charset val="204"/>
      </rPr>
      <t>.</t>
    </r>
    <r>
      <rPr>
        <sz val="9"/>
        <rFont val="Arial"/>
        <family val="2"/>
        <charset val="204"/>
      </rPr>
      <t>(Средеспю 115-120 дн.,индетерм, куст до 200см.,оранж)</t>
    </r>
  </si>
  <si>
    <r>
      <t>Малиновый слон</t>
    </r>
    <r>
      <rPr>
        <sz val="9"/>
        <rFont val="Arial"/>
        <family val="2"/>
        <charset val="204"/>
      </rPr>
      <t xml:space="preserve"> 0,05г.,сер.русск.бог.(Среднепозд. 113-117 дн, индетю,унив)</t>
    </r>
  </si>
  <si>
    <r>
      <t xml:space="preserve">Бархатцы прямостоячие </t>
    </r>
    <r>
      <rPr>
        <b/>
        <sz val="9"/>
        <rFont val="Arial"/>
        <family val="2"/>
        <charset val="204"/>
      </rPr>
      <t>Каландо</t>
    </r>
    <r>
      <rPr>
        <sz val="9"/>
        <rFont val="Arial"/>
        <family val="2"/>
        <charset val="204"/>
      </rPr>
      <t>(Тагетес)0,3г.,смесь сорт.низкорос. до 30см</t>
    </r>
  </si>
  <si>
    <r>
      <t xml:space="preserve">Бычье сердце розов. </t>
    </r>
    <r>
      <rPr>
        <sz val="9"/>
        <rFont val="Arial"/>
        <family val="2"/>
        <charset val="204"/>
      </rPr>
      <t>20шт.  (Среднесп.110-115 дн,дет.до180см,унив.)</t>
    </r>
  </si>
  <si>
    <r>
      <t xml:space="preserve">брокколи </t>
    </r>
    <r>
      <rPr>
        <b/>
        <sz val="9"/>
        <rFont val="Arial"/>
        <family val="2"/>
        <charset val="204"/>
      </rPr>
      <t xml:space="preserve">Тонус </t>
    </r>
    <r>
      <rPr>
        <sz val="9"/>
        <rFont val="Arial"/>
        <family val="2"/>
        <charset val="204"/>
      </rPr>
      <t>0,1 г, (Раннеспелый 60 -85 дн.)</t>
    </r>
  </si>
  <si>
    <r>
      <t xml:space="preserve">Кукуруза сахарная </t>
    </r>
    <r>
      <rPr>
        <b/>
        <sz val="9"/>
        <rFont val="Arial"/>
        <family val="2"/>
        <charset val="204"/>
      </rPr>
      <t>Лакомка Белогорья</t>
    </r>
    <r>
      <rPr>
        <sz val="9"/>
        <rFont val="Arial"/>
        <family val="2"/>
        <charset val="204"/>
      </rPr>
      <t xml:space="preserve"> 1 +1 / 15г (Раннеспелый 70-75 дн)</t>
    </r>
  </si>
  <si>
    <r>
      <t xml:space="preserve"> Маринда F1</t>
    </r>
    <r>
      <rPr>
        <sz val="9"/>
        <rFont val="Arial"/>
        <family val="2"/>
      </rPr>
      <t xml:space="preserve"> 5 шт. корниш. (Раннеспелый 45-50 дн, универ. грунт.)</t>
    </r>
  </si>
  <si>
    <r>
      <t xml:space="preserve">Редис </t>
    </r>
    <r>
      <rPr>
        <b/>
        <sz val="9"/>
        <rFont val="Arial"/>
        <family val="2"/>
        <charset val="204"/>
      </rPr>
      <t>Дуро краснодарское</t>
    </r>
    <r>
      <rPr>
        <sz val="9"/>
        <rFont val="Arial"/>
        <family val="2"/>
        <charset val="204"/>
      </rPr>
      <t xml:space="preserve">  серия 1+1; 5,0 г  (Скороспелый 20-28 дн) </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</si>
  <si>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 xml:space="preserve"> серия 1+1; 2,0 г(Среднеспелый 70-90 дн)</t>
    </r>
  </si>
  <si>
    <r>
      <t xml:space="preserve"> г.Брест: тел.8-029 827-27-68,8-0162-29-25-88; тел/ факс 29-19-93 ; </t>
    </r>
    <r>
      <rPr>
        <b/>
        <i/>
        <sz val="14"/>
        <color indexed="12"/>
        <rFont val="Times New Roman"/>
        <family val="1"/>
        <charset val="204"/>
      </rPr>
      <t>e-mail: leonidtrion @ mail.ru</t>
    </r>
    <r>
      <rPr>
        <b/>
        <i/>
        <sz val="14"/>
        <rFont val="Times New Roman"/>
        <family val="1"/>
        <charset val="204"/>
      </rPr>
      <t>;</t>
    </r>
  </si>
  <si>
    <r>
      <t xml:space="preserve">Тыква твёрдокорая </t>
    </r>
    <r>
      <rPr>
        <b/>
        <sz val="9"/>
        <rFont val="Arial"/>
        <family val="2"/>
        <charset val="204"/>
      </rPr>
      <t xml:space="preserve">Голосемянка </t>
    </r>
    <r>
      <rPr>
        <sz val="9"/>
        <rFont val="Arial"/>
        <family val="2"/>
        <charset val="204"/>
      </rPr>
      <t xml:space="preserve">1г.(ранний 100-110 дн.) </t>
    </r>
  </si>
  <si>
    <r>
      <t xml:space="preserve">Дыня </t>
    </r>
    <r>
      <rPr>
        <b/>
        <sz val="9"/>
        <rFont val="Arial"/>
        <family val="2"/>
        <charset val="204"/>
      </rPr>
      <t xml:space="preserve">Золотая торпеда  </t>
    </r>
    <r>
      <rPr>
        <sz val="9"/>
        <rFont val="Arial"/>
        <family val="2"/>
        <charset val="204"/>
      </rPr>
      <t>1г. (Среднеранний 70 - 80 дн) плетистого типа</t>
    </r>
  </si>
  <si>
    <r>
      <t xml:space="preserve">Тыква крупноплодная </t>
    </r>
    <r>
      <rPr>
        <b/>
        <sz val="9"/>
        <rFont val="Arial"/>
        <family val="2"/>
        <charset val="204"/>
      </rPr>
      <t>Запеканка</t>
    </r>
    <r>
      <rPr>
        <sz val="9"/>
        <rFont val="Arial"/>
        <family val="2"/>
        <charset val="204"/>
      </rPr>
      <t xml:space="preserve"> 1г. (раннеспелый 85-100 дн.) плет.типа</t>
    </r>
  </si>
  <si>
    <r>
      <t xml:space="preserve">Тыква мускатная </t>
    </r>
    <r>
      <rPr>
        <b/>
        <sz val="9"/>
        <rFont val="Arial"/>
        <family val="2"/>
        <charset val="204"/>
      </rPr>
      <t xml:space="preserve">Прикубанская </t>
    </r>
    <r>
      <rPr>
        <sz val="9"/>
        <rFont val="Arial"/>
        <family val="2"/>
        <charset val="204"/>
      </rPr>
      <t>1г.(среднепоздний 110-120 дн.) плет.типа</t>
    </r>
  </si>
  <si>
    <r>
      <t xml:space="preserve">Тыква крупноплодная </t>
    </r>
    <r>
      <rPr>
        <b/>
        <sz val="9"/>
        <rFont val="Arial"/>
        <family val="2"/>
        <charset val="204"/>
      </rPr>
      <t xml:space="preserve">Оранжевое варенье </t>
    </r>
    <r>
      <rPr>
        <sz val="9"/>
        <rFont val="Arial"/>
        <family val="2"/>
        <charset val="204"/>
      </rPr>
      <t xml:space="preserve">2г.,(скоросп. 90 дн.) </t>
    </r>
  </si>
  <si>
    <r>
      <t xml:space="preserve">Тыква крупноплодная </t>
    </r>
    <r>
      <rPr>
        <b/>
        <sz val="9"/>
        <rFont val="Arial"/>
        <family val="2"/>
        <charset val="204"/>
      </rPr>
      <t>Конфетка</t>
    </r>
    <r>
      <rPr>
        <sz val="9"/>
        <rFont val="Arial"/>
        <family val="2"/>
        <charset val="204"/>
      </rPr>
      <t xml:space="preserve"> 2г. (скороспелый 90-100 дн.) плет.типа</t>
    </r>
  </si>
  <si>
    <r>
      <t xml:space="preserve">Фасоль </t>
    </r>
    <r>
      <rPr>
        <b/>
        <sz val="9"/>
        <rFont val="Arial"/>
        <family val="2"/>
        <charset val="204"/>
      </rPr>
      <t>Желтая река</t>
    </r>
    <r>
      <rPr>
        <sz val="9"/>
        <rFont val="Arial"/>
        <family val="2"/>
        <charset val="204"/>
      </rPr>
      <t>, 5г.,(светло-беж..,вьющ.)(спарж)(Среднеран. до 55-65дн.)</t>
    </r>
  </si>
  <si>
    <r>
      <t xml:space="preserve">Фасоль  </t>
    </r>
    <r>
      <rPr>
        <b/>
        <sz val="9"/>
        <rFont val="Arial"/>
        <family val="2"/>
        <charset val="204"/>
      </rPr>
      <t xml:space="preserve">Солнечный поток </t>
    </r>
    <r>
      <rPr>
        <sz val="9"/>
        <rFont val="Arial"/>
        <family val="2"/>
        <charset val="204"/>
      </rPr>
      <t xml:space="preserve"> 5г.(бел., вьющ.)(спарж) (Раннеспелый до 50дн.)</t>
    </r>
  </si>
  <si>
    <r>
      <t xml:space="preserve">Фасоль овощная </t>
    </r>
    <r>
      <rPr>
        <b/>
        <sz val="9"/>
        <rFont val="Arial"/>
        <family val="2"/>
        <charset val="204"/>
      </rPr>
      <t>Дружная семейка</t>
    </r>
    <r>
      <rPr>
        <sz val="9"/>
        <rFont val="Arial"/>
        <family val="2"/>
        <charset val="204"/>
      </rPr>
      <t>, 5г(кор.,куст.)(спарж)(Раннеспелый 50-52дн)</t>
    </r>
  </si>
  <si>
    <r>
      <t>Фасоль</t>
    </r>
    <r>
      <rPr>
        <b/>
        <sz val="9"/>
        <rFont val="Arial"/>
        <family val="2"/>
        <charset val="204"/>
      </rPr>
      <t xml:space="preserve"> Сакса без волокна 615</t>
    </r>
    <r>
      <rPr>
        <sz val="9"/>
        <rFont val="Arial"/>
        <family val="2"/>
        <charset val="204"/>
      </rPr>
      <t>, 5г.(бел., куст.)(спарж) (Раннесп. До 55-65 дн.)</t>
    </r>
  </si>
  <si>
    <r>
      <rPr>
        <b/>
        <sz val="9"/>
        <rFont val="Arial"/>
        <family val="2"/>
        <charset val="204"/>
      </rPr>
      <t xml:space="preserve">Али-Баба </t>
    </r>
    <r>
      <rPr>
        <sz val="9"/>
        <rFont val="Arial"/>
        <family val="2"/>
        <charset val="204"/>
      </rPr>
      <t>(Раннеспелый)  ремонтантная, 0,04 г</t>
    </r>
  </si>
  <si>
    <r>
      <rPr>
        <b/>
        <sz val="9"/>
        <rFont val="Arial"/>
        <family val="2"/>
        <charset val="204"/>
      </rPr>
      <t>Ягодная поляна</t>
    </r>
    <r>
      <rPr>
        <sz val="9"/>
        <rFont val="Arial"/>
        <family val="2"/>
        <charset val="204"/>
      </rPr>
      <t xml:space="preserve"> лесная, ремонтантная( раннеспелый) 0,04 г</t>
    </r>
  </si>
  <si>
    <r>
      <rPr>
        <b/>
        <sz val="9"/>
        <rFont val="Arial"/>
        <family val="2"/>
        <charset val="204"/>
      </rPr>
      <t>Зита и Гита</t>
    </r>
    <r>
      <rPr>
        <sz val="9"/>
        <rFont val="Arial"/>
        <family val="2"/>
        <charset val="204"/>
      </rPr>
      <t xml:space="preserve"> смесь , ремонтантная, 0,04 г</t>
    </r>
  </si>
  <si>
    <r>
      <rPr>
        <b/>
        <sz val="9"/>
        <rFont val="Arial"/>
        <family val="2"/>
        <charset val="204"/>
      </rPr>
      <t xml:space="preserve">Отличник F1 </t>
    </r>
    <r>
      <rPr>
        <sz val="9"/>
        <rFont val="Arial"/>
        <family val="2"/>
        <charset val="204"/>
      </rPr>
      <t xml:space="preserve">1 г.белоплодный  (Среднеранний 50 дн)  </t>
    </r>
  </si>
  <si>
    <r>
      <t xml:space="preserve"> </t>
    </r>
    <r>
      <rPr>
        <b/>
        <sz val="9"/>
        <rFont val="Arial"/>
        <family val="2"/>
        <charset val="204"/>
      </rPr>
      <t xml:space="preserve">Черный красавец </t>
    </r>
    <r>
      <rPr>
        <sz val="9"/>
        <rFont val="Arial"/>
        <family val="2"/>
        <charset val="204"/>
      </rPr>
      <t xml:space="preserve"> 2,0г  (Раннеспелый 40-45 дн)  цуккини</t>
    </r>
  </si>
  <si>
    <r>
      <rPr>
        <b/>
        <sz val="9"/>
        <rFont val="Arial"/>
        <family val="2"/>
        <charset val="204"/>
      </rPr>
      <t xml:space="preserve">Бармалей </t>
    </r>
    <r>
      <rPr>
        <sz val="9"/>
        <rFont val="Arial"/>
        <family val="2"/>
        <charset val="204"/>
      </rPr>
      <t>1,0г.  (Раннеспелый 40-45 дн.) цуккини</t>
    </r>
  </si>
  <si>
    <r>
      <rPr>
        <b/>
        <sz val="9"/>
        <rFont val="Arial"/>
        <family val="2"/>
        <charset val="204"/>
      </rPr>
      <t>Солнечный</t>
    </r>
    <r>
      <rPr>
        <sz val="9"/>
        <rFont val="Arial"/>
        <family val="2"/>
        <charset val="204"/>
      </rPr>
      <t>, 2г. цуккини (Раннеспелый 47-52 дн.)</t>
    </r>
  </si>
  <si>
    <r>
      <t xml:space="preserve"> Карамелька </t>
    </r>
    <r>
      <rPr>
        <sz val="9"/>
        <rFont val="Arial"/>
        <family val="2"/>
        <charset val="204"/>
      </rPr>
      <t>, 4г.  (Раннеспелый 70-110 дн)</t>
    </r>
  </si>
  <si>
    <r>
      <t xml:space="preserve"> </t>
    </r>
    <r>
      <rPr>
        <b/>
        <sz val="9"/>
        <rFont val="Arial"/>
        <family val="2"/>
        <charset val="204"/>
      </rPr>
      <t>Королева осени</t>
    </r>
    <r>
      <rPr>
        <sz val="9"/>
        <rFont val="Arial"/>
        <family val="2"/>
        <charset val="204"/>
      </rPr>
      <t xml:space="preserve"> ,  4,0 г (Позднеспелый 120-130 дн)</t>
    </r>
  </si>
  <si>
    <t>склад Гродно</t>
  </si>
  <si>
    <r>
      <rPr>
        <b/>
        <sz val="9"/>
        <rFont val="Arial"/>
        <family val="2"/>
        <charset val="204"/>
      </rPr>
      <t>Парижский корнишон</t>
    </r>
    <r>
      <rPr>
        <sz val="9"/>
        <rFont val="Arial"/>
        <family val="2"/>
        <charset val="204"/>
      </rPr>
      <t xml:space="preserve">  20 шт.(Раннеспелый 45-50 дн, откр. грунт)</t>
    </r>
  </si>
  <si>
    <r>
      <t xml:space="preserve">Кайенский  </t>
    </r>
    <r>
      <rPr>
        <sz val="9"/>
        <rFont val="Arial"/>
        <family val="2"/>
        <charset val="204"/>
      </rPr>
      <t>20шт. острый (Раннеспелый  110 - 115 дн., красн., до 1 м.)</t>
    </r>
  </si>
  <si>
    <r>
      <t xml:space="preserve">Хабанеро красный  </t>
    </r>
    <r>
      <rPr>
        <sz val="9"/>
        <rFont val="Arial"/>
        <family val="2"/>
        <charset val="204"/>
      </rPr>
      <t>20шт. острый (Раннеспелый  100 - 110 дн., красн., до 1 м.)</t>
    </r>
  </si>
  <si>
    <r>
      <t xml:space="preserve">Щучий хвост  </t>
    </r>
    <r>
      <rPr>
        <sz val="9"/>
        <rFont val="Arial"/>
        <family val="2"/>
        <charset val="204"/>
      </rPr>
      <t>20шт. острый (Раннеспелый  105 - 110 дн., красн., 80-90 см)</t>
    </r>
  </si>
  <si>
    <r>
      <t xml:space="preserve">Тёщин язык  </t>
    </r>
    <r>
      <rPr>
        <sz val="9"/>
        <rFont val="Arial"/>
        <family val="2"/>
        <charset val="204"/>
      </rPr>
      <t>20шт. острый (Раннеспелый 100 - 110 дн., красн., 50-70 см.)</t>
    </r>
  </si>
  <si>
    <r>
      <t xml:space="preserve">Гасконец F1  </t>
    </r>
    <r>
      <rPr>
        <sz val="9"/>
        <rFont val="Arial"/>
        <family val="2"/>
        <charset val="204"/>
      </rPr>
      <t>5 шт</t>
    </r>
    <r>
      <rPr>
        <b/>
        <sz val="9"/>
        <rFont val="Arial"/>
        <family val="2"/>
        <charset val="204"/>
      </rPr>
      <t>.</t>
    </r>
    <r>
      <rPr>
        <sz val="9"/>
        <rFont val="Arial"/>
        <family val="2"/>
        <charset val="204"/>
      </rPr>
      <t>сладкий (Раннеспелый 115-120дн.красный.)</t>
    </r>
  </si>
  <si>
    <r>
      <t>Гогошары,смесь</t>
    </r>
    <r>
      <rPr>
        <sz val="9"/>
        <rFont val="Arial"/>
        <family val="2"/>
        <charset val="204"/>
      </rPr>
      <t xml:space="preserve"> 20 шт.сладк.(Раннесп.90-100 дн, красн.-жёлт.,стенка 10 мм)</t>
    </r>
  </si>
  <si>
    <r>
      <t>Дед Мороз</t>
    </r>
    <r>
      <rPr>
        <sz val="9"/>
        <rFont val="Arial"/>
        <family val="2"/>
        <charset val="204"/>
      </rPr>
      <t xml:space="preserve"> 20 шт.сладкий (Раннесп.90-95 дн, красн.,стенка 6-7 мм)</t>
    </r>
  </si>
  <si>
    <r>
      <t>Емеля</t>
    </r>
    <r>
      <rPr>
        <sz val="9"/>
        <rFont val="Arial"/>
        <family val="2"/>
        <charset val="204"/>
      </rPr>
      <t xml:space="preserve"> 20 шт.сладкий  (Раннеспелый 105-110 дн, оранж., стенка 7 мм)</t>
    </r>
  </si>
  <si>
    <r>
      <t xml:space="preserve">Агаповский  </t>
    </r>
    <r>
      <rPr>
        <sz val="9"/>
        <rFont val="Arial"/>
        <family val="2"/>
        <charset val="204"/>
      </rPr>
      <t>20 шт. сладкий(Раннеспелый  99 - 110 дн., красн., стенка 7-8 мм)</t>
    </r>
  </si>
  <si>
    <r>
      <t xml:space="preserve">38 попугаев  </t>
    </r>
    <r>
      <rPr>
        <sz val="9"/>
        <rFont val="Arial"/>
        <family val="2"/>
        <charset val="204"/>
      </rPr>
      <t>20 шт. сладкий(Раннесп. 93 - 106 дн., красн.,холдносток., 5-6 мм)</t>
    </r>
  </si>
  <si>
    <r>
      <t xml:space="preserve">Биг Бой </t>
    </r>
    <r>
      <rPr>
        <sz val="9"/>
        <rFont val="Arial"/>
        <family val="2"/>
        <charset val="204"/>
      </rPr>
      <t>20шт. сладкий(Раннесп. 105-115 дн., красный,крупнопл, стенка7-8 мм)</t>
    </r>
  </si>
  <si>
    <r>
      <t xml:space="preserve">Биг гёрл </t>
    </r>
    <r>
      <rPr>
        <sz val="9"/>
        <rFont val="Arial"/>
        <family val="2"/>
        <charset val="204"/>
      </rPr>
      <t>20 шт. сладкий(Раннеспелый  100-115 дн.,ярко-оранж.)</t>
    </r>
  </si>
  <si>
    <r>
      <t xml:space="preserve">Биг мама  </t>
    </r>
    <r>
      <rPr>
        <sz val="9"/>
        <rFont val="Arial"/>
        <family val="2"/>
        <charset val="204"/>
      </rPr>
      <t>20 шт. сладкий(Раннеспелый  110-115 дн.,ярко-оранж., стенка7-8мм)</t>
    </r>
  </si>
  <si>
    <r>
      <t xml:space="preserve">Богатырское здоровье </t>
    </r>
    <r>
      <rPr>
        <sz val="9"/>
        <rFont val="Arial"/>
        <family val="2"/>
        <charset val="204"/>
      </rPr>
      <t>20 шт. сладкий(Раннесп.115-120 дн.,ярко красн.,7-9мм)</t>
    </r>
  </si>
  <si>
    <r>
      <t xml:space="preserve">Вася-василёк  F1 </t>
    </r>
    <r>
      <rPr>
        <sz val="9"/>
        <rFont val="Arial"/>
        <family val="2"/>
        <charset val="204"/>
      </rPr>
      <t>20 шт.сладкий (Скоросп.до100 дн.,желтый,крупнопл.до 8мм)</t>
    </r>
  </si>
  <si>
    <r>
      <t xml:space="preserve">Золотистый бочок </t>
    </r>
    <r>
      <rPr>
        <sz val="9"/>
        <rFont val="Arial"/>
        <family val="2"/>
        <charset val="204"/>
      </rPr>
      <t>20шт.сладкий (Раннеспелый 110-120 дн.жёлт.)</t>
    </r>
  </si>
  <si>
    <r>
      <t xml:space="preserve">Золотой бык </t>
    </r>
    <r>
      <rPr>
        <sz val="9"/>
        <rFont val="Arial"/>
        <family val="2"/>
        <charset val="204"/>
      </rPr>
      <t xml:space="preserve"> 0,1 г., автор., сладкий(Среднеранний 15-110 дн., жёлтый, 6-7 мм)</t>
    </r>
  </si>
  <si>
    <r>
      <t xml:space="preserve">Испанский бык </t>
    </r>
    <r>
      <rPr>
        <sz val="9"/>
        <rFont val="Arial"/>
        <family val="2"/>
        <charset val="204"/>
      </rPr>
      <t xml:space="preserve"> 15 шт., автор., сладк.(Среднепоздн.120-125 дн., красн.,7-9мм)</t>
    </r>
  </si>
  <si>
    <r>
      <t xml:space="preserve">Какаду F1  </t>
    </r>
    <r>
      <rPr>
        <sz val="9"/>
        <rFont val="Arial"/>
        <family val="2"/>
        <charset val="204"/>
      </rPr>
      <t xml:space="preserve"> 15 шт. сладкий(Среднеранний 110-115 дн.,красн.6-8 мм)</t>
    </r>
  </si>
  <si>
    <r>
      <t xml:space="preserve">Какаду красный </t>
    </r>
    <r>
      <rPr>
        <sz val="9"/>
        <rFont val="Arial"/>
        <family val="2"/>
        <charset val="204"/>
      </rPr>
      <t xml:space="preserve"> 0,1г.,автор., сладкий(Среднесп. 110-115 дн.красн., 5-7 мм)</t>
    </r>
  </si>
  <si>
    <r>
      <t xml:space="preserve">Какаду жёлтый </t>
    </r>
    <r>
      <rPr>
        <sz val="9"/>
        <rFont val="Arial"/>
        <family val="2"/>
        <charset val="204"/>
      </rPr>
      <t xml:space="preserve"> 0,1г. сладкий(Среднеранний 110-115 дн.,стенка 6-8 мм)</t>
    </r>
  </si>
  <si>
    <r>
      <t xml:space="preserve">Король севера  </t>
    </r>
    <r>
      <rPr>
        <sz val="9"/>
        <rFont val="Arial"/>
        <family val="2"/>
        <charset val="204"/>
      </rPr>
      <t>20 шт. сладкий (Раннесп.100-120 дн.желтый.,неприх,откр.гр.)</t>
    </r>
  </si>
  <si>
    <r>
      <rPr>
        <b/>
        <sz val="9"/>
        <rFont val="Arial"/>
        <family val="2"/>
        <charset val="204"/>
      </rPr>
      <t xml:space="preserve">Толстячок </t>
    </r>
    <r>
      <rPr>
        <sz val="9"/>
        <rFont val="Arial"/>
        <family val="2"/>
        <charset val="204"/>
      </rPr>
      <t>20 шт. сладкий (Среднесп. 120-130 дн.красн., унив.грунт, до 10 мм)</t>
    </r>
  </si>
  <si>
    <r>
      <t xml:space="preserve">Лидер -34  F1   </t>
    </r>
    <r>
      <rPr>
        <sz val="9"/>
        <rFont val="Arial"/>
        <family val="2"/>
        <charset val="204"/>
      </rPr>
      <t>20 шт.сладкий (Раннеспелый  105-115 дн.красн.,стенка 6-7 мм)</t>
    </r>
  </si>
  <si>
    <r>
      <t>Париж</t>
    </r>
    <r>
      <rPr>
        <sz val="9"/>
        <rFont val="Arial"/>
        <family val="2"/>
        <charset val="204"/>
      </rPr>
      <t>,15 шт. , сладкий (Среднеспелый  121-125 дн., красн.,до 8мм)</t>
    </r>
  </si>
  <si>
    <r>
      <rPr>
        <b/>
        <sz val="9"/>
        <rFont val="Arial"/>
        <family val="2"/>
        <charset val="204"/>
      </rPr>
      <t xml:space="preserve">Талисман </t>
    </r>
    <r>
      <rPr>
        <sz val="9"/>
        <rFont val="Arial"/>
        <family val="2"/>
        <charset val="204"/>
      </rPr>
      <t>20 шт. сладкий (Раннесп. 110-120 дн.красн., унив.грунт, 7-8 мм)</t>
    </r>
  </si>
  <si>
    <r>
      <t xml:space="preserve">Болгарец  </t>
    </r>
    <r>
      <rPr>
        <sz val="9"/>
        <rFont val="Arial"/>
        <family val="2"/>
        <charset val="204"/>
      </rPr>
      <t>20 шт. сладкий(Среднеспелый  121-125 дн., красн.,стенка 5-7 мм)</t>
    </r>
  </si>
  <si>
    <r>
      <t xml:space="preserve">Братья гриль  F1 </t>
    </r>
    <r>
      <rPr>
        <sz val="9"/>
        <rFont val="Arial"/>
        <family val="2"/>
        <charset val="204"/>
      </rPr>
      <t>20 шт.сладкий (Раннеспелый  до 110 дн.,красный, до 7 мм)</t>
    </r>
  </si>
  <si>
    <r>
      <t xml:space="preserve">Везувий </t>
    </r>
    <r>
      <rPr>
        <sz val="9"/>
        <rFont val="Arial"/>
        <family val="2"/>
        <charset val="204"/>
      </rPr>
      <t>0,2г.сладкий (Раннеспелый 90 - 110 дн.,красный,стенка 7-8 мм)</t>
    </r>
  </si>
  <si>
    <r>
      <t xml:space="preserve">Аэлита </t>
    </r>
    <r>
      <rPr>
        <sz val="9"/>
        <rFont val="Arial"/>
        <family val="2"/>
        <charset val="204"/>
      </rPr>
      <t>20 шт. сладкий(Раннеспелый  107 - 115 дн., темно оранж., стенка 7 мм)</t>
    </r>
  </si>
  <si>
    <r>
      <rPr>
        <b/>
        <sz val="9"/>
        <rFont val="Arial"/>
        <family val="2"/>
        <charset val="204"/>
      </rPr>
      <t xml:space="preserve">Чёрный конь  </t>
    </r>
    <r>
      <rPr>
        <sz val="9"/>
        <rFont val="Arial"/>
        <family val="2"/>
        <charset val="204"/>
      </rPr>
      <t>20 шт.сладкий (Раннеспелый 95 -105 дн.тёмно-фиол.,до 8 мм)</t>
    </r>
  </si>
  <si>
    <r>
      <rPr>
        <b/>
        <sz val="9"/>
        <rFont val="Arial"/>
        <family val="2"/>
        <charset val="204"/>
      </rPr>
      <t xml:space="preserve">Царевич  </t>
    </r>
    <r>
      <rPr>
        <sz val="9"/>
        <rFont val="Arial"/>
        <family val="2"/>
        <charset val="204"/>
      </rPr>
      <t>20 шт.сладкий (Раннеспелый 110-120дн.красн., стенка до 8 мм)</t>
    </r>
  </si>
  <si>
    <r>
      <t xml:space="preserve">Красный великан F1 </t>
    </r>
    <r>
      <rPr>
        <sz val="9"/>
        <rFont val="Arial"/>
        <family val="2"/>
        <charset val="204"/>
      </rPr>
      <t>5 шт.сладк.(Раннесп.100-110 дн.красн,унив.грунт,до 8мм)</t>
    </r>
  </si>
  <si>
    <r>
      <t xml:space="preserve">Кубышка </t>
    </r>
    <r>
      <rPr>
        <sz val="9"/>
        <rFont val="Arial"/>
        <family val="2"/>
        <charset val="204"/>
      </rPr>
      <t>20 шт. сладкий (Раннеспелый 110-120дн.красн.)</t>
    </r>
  </si>
  <si>
    <r>
      <t xml:space="preserve">Красная шапочка  </t>
    </r>
    <r>
      <rPr>
        <sz val="9"/>
        <rFont val="Arial"/>
        <family val="2"/>
        <charset val="204"/>
      </rPr>
      <t>20 шт.сладкий (Раннесп.  110-115 дн.красн.,стенка 7-8мм)</t>
    </r>
  </si>
  <si>
    <r>
      <t xml:space="preserve">Базилик </t>
    </r>
    <r>
      <rPr>
        <b/>
        <sz val="9"/>
        <rFont val="Arial"/>
        <family val="2"/>
        <charset val="204"/>
      </rPr>
      <t xml:space="preserve">Наполитано </t>
    </r>
    <r>
      <rPr>
        <sz val="9"/>
        <rFont val="Arial"/>
        <family val="2"/>
        <charset val="204"/>
      </rPr>
      <t>,смесь 0,2г (Среднеспелый, молод.зелень 30-35 дн)</t>
    </r>
  </si>
  <si>
    <r>
      <t xml:space="preserve">Базилик </t>
    </r>
    <r>
      <rPr>
        <b/>
        <sz val="9"/>
        <rFont val="Arial"/>
        <family val="2"/>
        <charset val="204"/>
      </rPr>
      <t>Зелёный ароматный</t>
    </r>
    <r>
      <rPr>
        <sz val="9"/>
        <rFont val="Arial"/>
        <family val="2"/>
        <charset val="204"/>
      </rPr>
      <t>, 0,2г (Среднеранний 50дн.)</t>
    </r>
  </si>
  <si>
    <r>
      <t xml:space="preserve">Петрушка кудрявая </t>
    </r>
    <r>
      <rPr>
        <b/>
        <sz val="9"/>
        <rFont val="Arial"/>
        <family val="2"/>
        <charset val="204"/>
      </rPr>
      <t xml:space="preserve">Москраузе 2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</si>
  <si>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rPr>
        <sz val="9"/>
        <rFont val="Arial"/>
        <family val="2"/>
        <charset val="204"/>
      </rPr>
      <t>Трава для кошек</t>
    </r>
    <r>
      <rPr>
        <b/>
        <sz val="9"/>
        <rFont val="Arial"/>
        <family val="2"/>
        <charset val="204"/>
      </rPr>
      <t xml:space="preserve">  20г.</t>
    </r>
  </si>
  <si>
    <r>
      <t xml:space="preserve">Укроп </t>
    </r>
    <r>
      <rPr>
        <b/>
        <sz val="9"/>
        <rFont val="Arial"/>
        <family val="2"/>
        <charset val="204"/>
      </rPr>
      <t>Аллигатор</t>
    </r>
    <r>
      <rPr>
        <sz val="9"/>
        <rFont val="Arial"/>
        <family val="2"/>
        <charset val="204"/>
      </rPr>
      <t xml:space="preserve"> , 6 г (Среднеспелый 40-45 дн, кустовой сорт)</t>
    </r>
  </si>
  <si>
    <r>
      <t xml:space="preserve">Редис </t>
    </r>
    <r>
      <rPr>
        <b/>
        <sz val="9"/>
        <rFont val="Arial"/>
        <family val="2"/>
        <charset val="204"/>
      </rPr>
      <t>16 дней</t>
    </r>
    <r>
      <rPr>
        <sz val="9"/>
        <rFont val="Arial"/>
        <family val="2"/>
        <charset val="204"/>
      </rPr>
      <t>, 4г. двойная грамовка  (Ультраскороспелый  16 дн)</t>
    </r>
  </si>
  <si>
    <r>
      <t xml:space="preserve">Редис </t>
    </r>
    <r>
      <rPr>
        <b/>
        <sz val="9"/>
        <rFont val="Arial"/>
        <family val="2"/>
        <charset val="204"/>
      </rPr>
      <t>Дуро краснодарское</t>
    </r>
    <r>
      <rPr>
        <sz val="9"/>
        <rFont val="Arial"/>
        <family val="2"/>
        <charset val="204"/>
      </rPr>
      <t xml:space="preserve"> 3,0 г  (Скороспелый 20-28 дн) </t>
    </r>
  </si>
  <si>
    <r>
      <t xml:space="preserve">Редис </t>
    </r>
    <r>
      <rPr>
        <b/>
        <sz val="9"/>
        <rFont val="Arial"/>
        <family val="2"/>
        <charset val="204"/>
      </rPr>
      <t>Алёшка F1</t>
    </r>
    <r>
      <rPr>
        <sz val="9"/>
        <rFont val="Arial"/>
        <family val="2"/>
        <charset val="204"/>
      </rPr>
      <t xml:space="preserve"> 1,0г. (Скороспелый  20-26 дн)</t>
    </r>
  </si>
  <si>
    <r>
      <rPr>
        <sz val="9"/>
        <rFont val="Arial"/>
        <family val="2"/>
        <charset val="204"/>
      </rPr>
      <t>Микрозелень</t>
    </r>
    <r>
      <rPr>
        <b/>
        <sz val="9"/>
        <rFont val="Arial"/>
        <family val="2"/>
        <charset val="204"/>
      </rPr>
      <t xml:space="preserve"> Отличный иммунитет </t>
    </r>
    <r>
      <rPr>
        <sz val="9"/>
        <rFont val="Arial"/>
        <family val="2"/>
        <charset val="204"/>
      </rPr>
      <t>, смесь</t>
    </r>
    <r>
      <rPr>
        <b/>
        <sz val="9"/>
        <rFont val="Arial"/>
        <family val="2"/>
        <charset val="204"/>
      </rPr>
      <t xml:space="preserve"> </t>
    </r>
    <r>
      <rPr>
        <sz val="9"/>
        <rFont val="Arial"/>
        <family val="2"/>
        <charset val="204"/>
      </rPr>
      <t>5,0 г.</t>
    </r>
  </si>
  <si>
    <r>
      <t xml:space="preserve"> Мулатка</t>
    </r>
    <r>
      <rPr>
        <sz val="9"/>
        <rFont val="Arial"/>
        <family val="2"/>
        <charset val="204"/>
      </rPr>
      <t xml:space="preserve"> 2,0 г ,(Среднеспелый 125-130 дн)</t>
    </r>
  </si>
  <si>
    <r>
      <t xml:space="preserve">100%  F1  </t>
    </r>
    <r>
      <rPr>
        <sz val="9"/>
        <rFont val="Arial"/>
        <family val="2"/>
        <charset val="204"/>
      </rPr>
      <t xml:space="preserve">10 шт. (Раннесп. 90 -95 дн,детерм. до 130 см,закр.и откр.гр. ) </t>
    </r>
  </si>
  <si>
    <r>
      <t xml:space="preserve">Алёшка  F1  </t>
    </r>
    <r>
      <rPr>
        <sz val="9"/>
        <rFont val="Arial"/>
        <family val="2"/>
        <charset val="204"/>
      </rPr>
      <t xml:space="preserve">10 г. (Раннесп. 90 -95 дн,детерм. 110-120 см,закр.и откр.гр. ) </t>
    </r>
  </si>
  <si>
    <r>
      <t xml:space="preserve">Абруццо  </t>
    </r>
    <r>
      <rPr>
        <sz val="9"/>
        <rFont val="Arial"/>
        <family val="2"/>
        <charset val="204"/>
      </rPr>
      <t>20шт. (раннесп.105-110 дн.индет.до 2м., унив.гр.)</t>
    </r>
  </si>
  <si>
    <r>
      <t>Богата хата F 1</t>
    </r>
    <r>
      <rPr>
        <sz val="9"/>
        <rFont val="Arial"/>
        <family val="2"/>
        <charset val="204"/>
      </rPr>
      <t xml:space="preserve"> , 0,2г. (Ранний 95-105 дн.низкорослый 50-60 см,откр.грунт)</t>
    </r>
  </si>
  <si>
    <r>
      <t>Дамские пальчики</t>
    </r>
    <r>
      <rPr>
        <sz val="9"/>
        <rFont val="Arial"/>
        <family val="2"/>
        <charset val="204"/>
      </rPr>
      <t>,20шт.(Раннесп.90-100 дн,детерм. 60см откр.,120см закр.гр.)</t>
    </r>
  </si>
  <si>
    <r>
      <t>Дамский угодник</t>
    </r>
    <r>
      <rPr>
        <sz val="9"/>
        <rFont val="Arial"/>
        <family val="2"/>
        <charset val="204"/>
      </rPr>
      <t>,20шт.(Среднесп.110-115 дн,индетерм. 1,6-1,8 м, крупнопл.)</t>
    </r>
  </si>
  <si>
    <r>
      <t xml:space="preserve">Де барао  </t>
    </r>
    <r>
      <rPr>
        <sz val="9"/>
        <rFont val="Arial"/>
        <family val="2"/>
        <charset val="204"/>
      </rPr>
      <t>20 шт (среднеспел. 120-125 дн, до 2 м,индетерм.унив., холодностойк)</t>
    </r>
  </si>
  <si>
    <r>
      <t xml:space="preserve">Де барао розовый </t>
    </r>
    <r>
      <rPr>
        <sz val="9"/>
        <rFont val="Arial"/>
        <family val="2"/>
        <charset val="204"/>
      </rPr>
      <t>20 шт (среднеспел. 115-120 дн,1,8-2 м,индетерм.унив.)</t>
    </r>
  </si>
  <si>
    <r>
      <rPr>
        <b/>
        <sz val="9"/>
        <rFont val="Arial"/>
        <family val="2"/>
        <charset val="204"/>
      </rPr>
      <t>Жозефина F1</t>
    </r>
    <r>
      <rPr>
        <sz val="9"/>
        <rFont val="Arial"/>
        <family val="2"/>
        <charset val="204"/>
      </rPr>
      <t xml:space="preserve">  15 шт.(Раннесп. 90-95 дн. индотерм.,до 2 м,теплич.)</t>
    </r>
  </si>
  <si>
    <r>
      <t xml:space="preserve">Забава </t>
    </r>
    <r>
      <rPr>
        <sz val="9"/>
        <rFont val="Arial"/>
        <family val="2"/>
        <charset val="204"/>
      </rPr>
      <t>20 шт.(Раннесп. 105 -110 дн, детерм.,низкор.,до 70 см,унив.грунт)</t>
    </r>
  </si>
  <si>
    <r>
      <t xml:space="preserve">Загадка </t>
    </r>
    <r>
      <rPr>
        <sz val="9"/>
        <rFont val="Arial"/>
        <family val="2"/>
        <charset val="204"/>
      </rPr>
      <t>20 шт.(Ультроран. 80 -85 дн, детерм.,низкор.,40-60см,откр.грунт)</t>
    </r>
  </si>
  <si>
    <r>
      <t xml:space="preserve">Елисей </t>
    </r>
    <r>
      <rPr>
        <sz val="9"/>
        <rFont val="Arial"/>
        <family val="2"/>
        <charset val="204"/>
      </rPr>
      <t>20 шт.(Ранний 95 -105 дн, детерм.,низкор.,до 70 см,кистев.,холодност.)</t>
    </r>
  </si>
  <si>
    <r>
      <t xml:space="preserve">Земляк </t>
    </r>
    <r>
      <rPr>
        <sz val="9"/>
        <rFont val="Arial"/>
        <family val="2"/>
        <charset val="204"/>
      </rPr>
      <t>0,2 г.(Раннесп. 95 -98дн, детерм.,70-76 см,откр.грунт)</t>
    </r>
  </si>
  <si>
    <r>
      <t xml:space="preserve"> Козырь </t>
    </r>
    <r>
      <rPr>
        <sz val="9"/>
        <rFont val="Arial"/>
        <family val="2"/>
        <charset val="204"/>
      </rPr>
      <t>20 шт.(Среднеспелый  110 -115 дн, детерм.,низкор.,жарост,откр. грунт)</t>
    </r>
  </si>
  <si>
    <r>
      <t xml:space="preserve">Золотая пора </t>
    </r>
    <r>
      <rPr>
        <sz val="9"/>
        <rFont val="Arial"/>
        <family val="2"/>
        <charset val="204"/>
      </rPr>
      <t>0,2 г.(Раннесп.100 -105 дн, детерм.,55-70 см, унив. грунт)</t>
    </r>
  </si>
  <si>
    <r>
      <t xml:space="preserve">Золотое сердце </t>
    </r>
    <r>
      <rPr>
        <sz val="9"/>
        <rFont val="Arial"/>
        <family val="2"/>
        <charset val="204"/>
      </rPr>
      <t>20 шт.(Ультроран.93-95 дн, детерм.,60 см, откр. грунт)</t>
    </r>
  </si>
  <si>
    <r>
      <t xml:space="preserve">Добрая фея F1  </t>
    </r>
    <r>
      <rPr>
        <sz val="9"/>
        <rFont val="Arial"/>
        <family val="2"/>
        <charset val="204"/>
      </rPr>
      <t>,15шт.(Ультроран. 95-105 дн.,детерм.,унив.гр..)</t>
    </r>
  </si>
  <si>
    <r>
      <t xml:space="preserve">Красная стрела F1  </t>
    </r>
    <r>
      <rPr>
        <sz val="9"/>
        <rFont val="Arial"/>
        <family val="2"/>
        <charset val="204"/>
      </rPr>
      <t>,10шт.(Ультроран. 95-100 дн.,детерм., до 120см,откр.гр..)</t>
    </r>
  </si>
  <si>
    <r>
      <rPr>
        <b/>
        <sz val="9"/>
        <rFont val="Arial"/>
        <family val="2"/>
        <charset val="204"/>
      </rPr>
      <t>Любовь F1</t>
    </r>
    <r>
      <rPr>
        <sz val="9"/>
        <rFont val="Arial"/>
        <family val="2"/>
        <charset val="204"/>
      </rPr>
      <t xml:space="preserve"> 10 шт. .(Раннесп. 100-105 дн.,детерм.,куст 120-130 см,тепл.)</t>
    </r>
  </si>
  <si>
    <r>
      <t xml:space="preserve"> Люкс - 14 F1 </t>
    </r>
    <r>
      <rPr>
        <sz val="9"/>
        <rFont val="Arial"/>
        <family val="2"/>
        <charset val="204"/>
      </rPr>
      <t xml:space="preserve"> 20 шт.(раннесп.105-108 дн.65- 70см ,детермин,открыт.гр., кистев.)</t>
    </r>
  </si>
  <si>
    <r>
      <t>Мармелад оранжевый</t>
    </r>
    <r>
      <rPr>
        <sz val="9"/>
        <rFont val="Arial"/>
        <family val="2"/>
      </rPr>
      <t xml:space="preserve"> 20 шт. (Ранний 100-110 дн,куст 90-100 см. универс, кист)</t>
    </r>
  </si>
  <si>
    <r>
      <rPr>
        <b/>
        <sz val="9"/>
        <rFont val="Arial"/>
        <family val="2"/>
        <charset val="204"/>
      </rPr>
      <t>Машенька F1</t>
    </r>
    <r>
      <rPr>
        <sz val="9"/>
        <rFont val="Arial"/>
        <family val="2"/>
        <charset val="204"/>
      </rPr>
      <t xml:space="preserve"> 10 шт .(раннийн.100-105 дн.,детерм.,до 120см.,закр.и откр.гр.)</t>
    </r>
  </si>
  <si>
    <r>
      <rPr>
        <b/>
        <sz val="9"/>
        <rFont val="Arial"/>
        <family val="2"/>
        <charset val="204"/>
      </rPr>
      <t>Медовый гигант</t>
    </r>
    <r>
      <rPr>
        <sz val="9"/>
        <rFont val="Arial"/>
        <family val="2"/>
        <charset val="204"/>
      </rPr>
      <t xml:space="preserve"> 20 шт.(Среднесп.110-115 дн,индетерм. до 150см,универс.гр.)</t>
    </r>
  </si>
  <si>
    <r>
      <rPr>
        <b/>
        <sz val="9"/>
        <rFont val="Arial"/>
        <family val="2"/>
        <charset val="204"/>
      </rPr>
      <t>Носики-курносики</t>
    </r>
    <r>
      <rPr>
        <sz val="9"/>
        <rFont val="Arial"/>
        <family val="2"/>
        <charset val="204"/>
      </rPr>
      <t xml:space="preserve"> 20 шт.(Скоросп.105-110дн,индетерм. ,универс.гр.)</t>
    </r>
  </si>
  <si>
    <r>
      <t xml:space="preserve">Баклажан </t>
    </r>
    <r>
      <rPr>
        <b/>
        <sz val="9"/>
        <rFont val="Arial"/>
        <family val="2"/>
        <charset val="204"/>
      </rPr>
      <t xml:space="preserve">Вороной </t>
    </r>
    <r>
      <rPr>
        <sz val="9"/>
        <rFont val="Arial"/>
        <family val="2"/>
        <charset val="204"/>
      </rPr>
      <t>0,1г.( Раннесп. 100-110дн.теплич. + грунт)</t>
    </r>
  </si>
  <si>
    <r>
      <t xml:space="preserve">Кукуруза сахарная </t>
    </r>
    <r>
      <rPr>
        <b/>
        <sz val="9"/>
        <rFont val="Arial"/>
        <family val="2"/>
        <charset val="204"/>
      </rPr>
      <t>Детское лакомство</t>
    </r>
    <r>
      <rPr>
        <sz val="9"/>
        <rFont val="Arial"/>
        <family val="2"/>
        <charset val="204"/>
      </rPr>
      <t xml:space="preserve"> 7г , (Скороспелый 80-90 дн)</t>
    </r>
  </si>
  <si>
    <r>
      <t xml:space="preserve">Алиссум  </t>
    </r>
    <r>
      <rPr>
        <b/>
        <sz val="9"/>
        <rFont val="Arial"/>
        <family val="2"/>
        <charset val="204"/>
      </rPr>
      <t xml:space="preserve">Черничное суфле,  </t>
    </r>
    <r>
      <rPr>
        <sz val="9"/>
        <rFont val="Arial"/>
        <family val="2"/>
        <charset val="204"/>
      </rPr>
      <t>смесь сортов 0,05 г.</t>
    </r>
  </si>
  <si>
    <r>
      <t xml:space="preserve">Бархатцы отклонённые </t>
    </r>
    <r>
      <rPr>
        <b/>
        <sz val="9"/>
        <rFont val="Arial"/>
        <family val="2"/>
        <charset val="204"/>
      </rPr>
      <t>Бонита</t>
    </r>
    <r>
      <rPr>
        <sz val="9"/>
        <rFont val="Arial"/>
        <family val="2"/>
        <charset val="204"/>
      </rPr>
      <t xml:space="preserve"> (Тагетес)0,3г,смесь сорт., низкорослый до 20 см</t>
    </r>
  </si>
  <si>
    <r>
      <t>Бархатцы отклонён.</t>
    </r>
    <r>
      <rPr>
        <b/>
        <sz val="9"/>
        <rFont val="Arial"/>
        <family val="2"/>
        <charset val="204"/>
      </rPr>
      <t>Золото Маккены</t>
    </r>
    <r>
      <rPr>
        <sz val="9"/>
        <rFont val="Arial"/>
        <family val="2"/>
        <charset val="204"/>
      </rPr>
      <t>(Тагетес) 0,3 г, низкорослый до 30 см</t>
    </r>
  </si>
  <si>
    <r>
      <t xml:space="preserve">Бархатцы отклонённые </t>
    </r>
    <r>
      <rPr>
        <b/>
        <sz val="9"/>
        <rFont val="Arial"/>
        <family val="2"/>
        <charset val="204"/>
      </rPr>
      <t>Кармен</t>
    </r>
    <r>
      <rPr>
        <sz val="9"/>
        <rFont val="Arial"/>
        <family val="2"/>
        <charset val="204"/>
      </rPr>
      <t xml:space="preserve"> (Тагетес) 0,5 г, низкорослый до 30 см</t>
    </r>
  </si>
  <si>
    <r>
      <t xml:space="preserve"> Лаванда декоративная  </t>
    </r>
    <r>
      <rPr>
        <b/>
        <sz val="9"/>
        <rFont val="Arial"/>
        <family val="2"/>
        <charset val="204"/>
      </rPr>
      <t xml:space="preserve">Праванс </t>
    </r>
    <r>
      <rPr>
        <sz val="9"/>
        <rFont val="Arial"/>
        <family val="2"/>
        <charset val="204"/>
      </rPr>
      <t xml:space="preserve">  0,1 г. </t>
    </r>
    <r>
      <rPr>
        <b/>
        <i/>
        <sz val="9"/>
        <color indexed="10"/>
        <rFont val="Arial"/>
        <family val="2"/>
        <charset val="204"/>
      </rPr>
      <t xml:space="preserve"> </t>
    </r>
  </si>
  <si>
    <r>
      <t xml:space="preserve"> Лаванда </t>
    </r>
    <r>
      <rPr>
        <b/>
        <sz val="9"/>
        <rFont val="Arial"/>
        <family val="2"/>
        <charset val="204"/>
      </rPr>
      <t xml:space="preserve">Синеглазка </t>
    </r>
    <r>
      <rPr>
        <sz val="9"/>
        <rFont val="Arial"/>
        <family val="2"/>
        <charset val="204"/>
      </rPr>
      <t xml:space="preserve">  0,1 г. </t>
    </r>
    <r>
      <rPr>
        <b/>
        <i/>
        <sz val="9"/>
        <color indexed="10"/>
        <rFont val="Arial"/>
        <family val="2"/>
        <charset val="204"/>
      </rPr>
      <t xml:space="preserve"> </t>
    </r>
  </si>
  <si>
    <r>
      <rPr>
        <sz val="9"/>
        <rFont val="Arial"/>
        <family val="2"/>
        <charset val="204"/>
      </rPr>
      <t>Розмарин</t>
    </r>
    <r>
      <rPr>
        <b/>
        <sz val="9"/>
        <rFont val="Arial"/>
        <family val="2"/>
        <charset val="204"/>
      </rPr>
      <t xml:space="preserve"> Нежность </t>
    </r>
    <r>
      <rPr>
        <sz val="9"/>
        <rFont val="Arial"/>
        <family val="2"/>
        <charset val="204"/>
      </rPr>
      <t>20 шт.</t>
    </r>
  </si>
  <si>
    <r>
      <t xml:space="preserve">Мята  </t>
    </r>
    <r>
      <rPr>
        <b/>
        <sz val="10"/>
        <rFont val="Times New Roman"/>
        <family val="1"/>
        <charset val="204"/>
      </rPr>
      <t xml:space="preserve">Ментол </t>
    </r>
    <r>
      <rPr>
        <sz val="10"/>
        <rFont val="Times New Roman"/>
        <family val="1"/>
        <charset val="204"/>
      </rPr>
      <t>0,04 г.</t>
    </r>
  </si>
  <si>
    <r>
      <rPr>
        <sz val="9"/>
        <rFont val="Arial"/>
        <family val="2"/>
        <charset val="204"/>
      </rPr>
      <t>Ромашка аптечная</t>
    </r>
    <r>
      <rPr>
        <b/>
        <sz val="9"/>
        <rFont val="Arial"/>
        <family val="2"/>
        <charset val="204"/>
      </rPr>
      <t xml:space="preserve"> Старый лекарь, </t>
    </r>
    <r>
      <rPr>
        <sz val="9"/>
        <rFont val="Arial"/>
        <family val="2"/>
        <charset val="204"/>
      </rPr>
      <t xml:space="preserve"> серия целебный чай,  0,1 г.</t>
    </r>
  </si>
  <si>
    <r>
      <t xml:space="preserve">Бархатцы </t>
    </r>
    <r>
      <rPr>
        <b/>
        <sz val="9"/>
        <rFont val="Arial"/>
        <family val="2"/>
        <charset val="204"/>
      </rPr>
      <t xml:space="preserve">Лимонный принц </t>
    </r>
    <r>
      <rPr>
        <sz val="9"/>
        <rFont val="Arial"/>
        <family val="2"/>
        <charset val="204"/>
      </rPr>
      <t>(Тагетес)</t>
    </r>
    <r>
      <rPr>
        <b/>
        <sz val="9"/>
        <rFont val="Arial"/>
        <family val="2"/>
        <charset val="204"/>
      </rPr>
      <t xml:space="preserve"> </t>
    </r>
    <r>
      <rPr>
        <sz val="9"/>
        <rFont val="Arial"/>
        <family val="2"/>
        <charset val="204"/>
      </rPr>
      <t>0,1 г.</t>
    </r>
  </si>
  <si>
    <r>
      <t xml:space="preserve">Душица </t>
    </r>
    <r>
      <rPr>
        <b/>
        <sz val="9"/>
        <rFont val="Arial"/>
        <family val="2"/>
        <charset val="204"/>
      </rPr>
      <t xml:space="preserve">Мила  (орегано) </t>
    </r>
    <r>
      <rPr>
        <sz val="9"/>
        <rFont val="Arial"/>
        <family val="2"/>
        <charset val="204"/>
      </rPr>
      <t>0,1 г.</t>
    </r>
  </si>
  <si>
    <r>
      <t xml:space="preserve"> Лобелия </t>
    </r>
    <r>
      <rPr>
        <b/>
        <sz val="9"/>
        <rFont val="Arial"/>
        <family val="2"/>
        <charset val="204"/>
      </rPr>
      <t>Каскадная белая</t>
    </r>
    <r>
      <rPr>
        <sz val="9"/>
        <rFont val="Arial"/>
        <family val="2"/>
        <charset val="204"/>
      </rPr>
      <t xml:space="preserve"> ,  0,05 г  </t>
    </r>
  </si>
  <si>
    <r>
      <t xml:space="preserve">Мята мексиканская  </t>
    </r>
    <r>
      <rPr>
        <b/>
        <sz val="9"/>
        <rFont val="Arial"/>
        <family val="2"/>
        <charset val="204"/>
      </rPr>
      <t xml:space="preserve">Морская симфония </t>
    </r>
    <r>
      <rPr>
        <sz val="9"/>
        <rFont val="Arial"/>
        <family val="2"/>
        <charset val="204"/>
      </rPr>
      <t>0,05 г.</t>
    </r>
  </si>
  <si>
    <r>
      <t xml:space="preserve">Мята мексиканская  </t>
    </r>
    <r>
      <rPr>
        <b/>
        <sz val="9"/>
        <rFont val="Arial"/>
        <family val="2"/>
        <charset val="204"/>
      </rPr>
      <t xml:space="preserve">Янтарная свежесть </t>
    </r>
    <r>
      <rPr>
        <sz val="9"/>
        <rFont val="Arial"/>
        <family val="2"/>
        <charset val="204"/>
      </rPr>
      <t>0,05 г.</t>
    </r>
  </si>
  <si>
    <r>
      <t xml:space="preserve">Огурец  </t>
    </r>
    <r>
      <rPr>
        <b/>
        <sz val="9"/>
        <rFont val="Arial"/>
        <family val="2"/>
        <charset val="204"/>
      </rPr>
      <t xml:space="preserve">Бобрик  F1 </t>
    </r>
    <r>
      <rPr>
        <sz val="9"/>
        <rFont val="Arial"/>
        <family val="2"/>
        <charset val="204"/>
      </rPr>
      <t>серия 1+1; 20 шт (Скороспелый  45-48 дн,откр.грунт)</t>
    </r>
  </si>
  <si>
    <r>
      <t xml:space="preserve">Горох </t>
    </r>
    <r>
      <rPr>
        <b/>
        <sz val="9"/>
        <rFont val="Arial"/>
        <family val="2"/>
        <charset val="204"/>
      </rPr>
      <t>Амброзия</t>
    </r>
    <r>
      <rPr>
        <sz val="9"/>
        <rFont val="Arial"/>
        <family val="2"/>
      </rPr>
      <t xml:space="preserve"> 100,0 г  сахарный  (скороспелый 55-56 дн.)</t>
    </r>
  </si>
  <si>
    <r>
      <t xml:space="preserve">Капуста белокоч. </t>
    </r>
    <r>
      <rPr>
        <b/>
        <sz val="9"/>
        <rFont val="Arial"/>
        <family val="2"/>
        <charset val="204"/>
      </rPr>
      <t xml:space="preserve">Июньская </t>
    </r>
    <r>
      <rPr>
        <sz val="9"/>
        <rFont val="Arial"/>
        <family val="2"/>
      </rPr>
      <t xml:space="preserve">25,0г. (Раннеспелый 117 дн) </t>
    </r>
  </si>
  <si>
    <r>
      <t>белокоч.</t>
    </r>
    <r>
      <rPr>
        <b/>
        <sz val="9"/>
        <rFont val="Arial"/>
        <family val="2"/>
        <charset val="204"/>
      </rPr>
      <t xml:space="preserve"> Подарок</t>
    </r>
    <r>
      <rPr>
        <sz val="9"/>
        <rFont val="Arial"/>
        <family val="2"/>
        <charset val="204"/>
      </rPr>
      <t xml:space="preserve"> 0,5 г (Среднеспелый 114-134 дн.,для квашения)</t>
    </r>
  </si>
  <si>
    <r>
      <t xml:space="preserve"> белокоч.</t>
    </r>
    <r>
      <rPr>
        <b/>
        <sz val="9"/>
        <rFont val="Arial"/>
        <family val="2"/>
        <charset val="204"/>
      </rPr>
      <t xml:space="preserve"> Хрустящая закуска</t>
    </r>
    <r>
      <rPr>
        <sz val="9"/>
        <rFont val="Arial"/>
        <family val="2"/>
        <charset val="204"/>
      </rPr>
      <t xml:space="preserve"> 0,5 г , (Среднеранний 110-125 дн.,для квашения)</t>
    </r>
  </si>
  <si>
    <r>
      <t xml:space="preserve"> белокоч. </t>
    </r>
    <r>
      <rPr>
        <b/>
        <sz val="9"/>
        <rFont val="Arial"/>
        <family val="2"/>
        <charset val="204"/>
      </rPr>
      <t>Слава</t>
    </r>
    <r>
      <rPr>
        <sz val="9"/>
        <rFont val="Arial"/>
        <family val="2"/>
        <charset val="204"/>
      </rPr>
      <t xml:space="preserve"> </t>
    </r>
    <r>
      <rPr>
        <b/>
        <sz val="9"/>
        <rFont val="Arial"/>
        <family val="2"/>
        <charset val="204"/>
      </rPr>
      <t>1305</t>
    </r>
    <r>
      <rPr>
        <sz val="9"/>
        <rFont val="Arial"/>
        <family val="2"/>
        <charset val="204"/>
      </rPr>
      <t xml:space="preserve"> 0,5 г.  (Среднеспелый 100-130 дн.,для квашения) </t>
    </r>
  </si>
  <si>
    <r>
      <t xml:space="preserve">Капуста белокоч. </t>
    </r>
    <r>
      <rPr>
        <b/>
        <sz val="9"/>
        <rFont val="Arial"/>
        <family val="2"/>
        <charset val="204"/>
      </rPr>
      <t xml:space="preserve">Слава </t>
    </r>
    <r>
      <rPr>
        <sz val="9"/>
        <rFont val="Arial"/>
        <family val="2"/>
      </rPr>
      <t xml:space="preserve">25,0г. (Среднеспелый 100-130 дн.,для квашения) </t>
    </r>
  </si>
  <si>
    <r>
      <t xml:space="preserve">Морковь </t>
    </r>
    <r>
      <rPr>
        <b/>
        <sz val="9"/>
        <rFont val="Arial"/>
        <family val="2"/>
        <charset val="204"/>
      </rPr>
      <t xml:space="preserve">Витаминная 6 </t>
    </r>
    <r>
      <rPr>
        <sz val="9"/>
        <rFont val="Arial"/>
        <family val="2"/>
        <charset val="204"/>
      </rPr>
      <t>25,0 г (Среднеспелый  80-100 дн))</t>
    </r>
  </si>
  <si>
    <r>
      <t xml:space="preserve">Морковь </t>
    </r>
    <r>
      <rPr>
        <b/>
        <sz val="9"/>
        <rFont val="Arial"/>
        <family val="2"/>
        <charset val="204"/>
      </rPr>
      <t xml:space="preserve">Нантская 4 </t>
    </r>
    <r>
      <rPr>
        <sz val="9"/>
        <rFont val="Arial"/>
        <family val="2"/>
        <charset val="204"/>
      </rPr>
      <t xml:space="preserve"> 25,0 г.(Среднеспелый 78-108 дн)</t>
    </r>
  </si>
  <si>
    <r>
      <t xml:space="preserve">Дайкон  </t>
    </r>
    <r>
      <rPr>
        <b/>
        <sz val="9"/>
        <rFont val="Arial"/>
        <family val="2"/>
        <charset val="204"/>
      </rPr>
      <t xml:space="preserve">Носорог </t>
    </r>
    <r>
      <rPr>
        <sz val="9"/>
        <rFont val="Arial"/>
        <family val="2"/>
        <charset val="204"/>
      </rPr>
      <t>1,0г. (Раннеспелый сорт 53-57 дн)</t>
    </r>
  </si>
  <si>
    <r>
      <t xml:space="preserve">Дыня </t>
    </r>
    <r>
      <rPr>
        <b/>
        <sz val="9"/>
        <rFont val="Arial"/>
        <family val="2"/>
        <charset val="204"/>
      </rPr>
      <t xml:space="preserve">Злато Скифов F1 </t>
    </r>
    <r>
      <rPr>
        <sz val="9"/>
        <rFont val="Arial"/>
        <family val="2"/>
        <charset val="204"/>
      </rPr>
      <t>15 шт. автор.(Раннеспелый 75-80 дн)</t>
    </r>
  </si>
  <si>
    <r>
      <t xml:space="preserve">Дыня </t>
    </r>
    <r>
      <rPr>
        <b/>
        <sz val="9"/>
        <rFont val="Arial"/>
        <family val="2"/>
        <charset val="204"/>
      </rPr>
      <t xml:space="preserve">Ранняя </t>
    </r>
    <r>
      <rPr>
        <sz val="9"/>
        <rFont val="Arial"/>
        <family val="2"/>
        <charset val="204"/>
      </rPr>
      <t xml:space="preserve"> 1 г.(скороспелый 60-65 дн.) плетистого типа</t>
    </r>
  </si>
  <si>
    <r>
      <t xml:space="preserve">Кориандр овощной  </t>
    </r>
    <r>
      <rPr>
        <b/>
        <sz val="9"/>
        <rFont val="Arial"/>
        <family val="2"/>
        <charset val="204"/>
      </rPr>
      <t xml:space="preserve">Петруша огородник </t>
    </r>
    <r>
      <rPr>
        <sz val="9"/>
        <rFont val="Arial"/>
        <family val="2"/>
        <charset val="204"/>
      </rPr>
      <t xml:space="preserve"> 3 г.(Раннеспелый 30-35 дн)</t>
    </r>
  </si>
  <si>
    <r>
      <t xml:space="preserve">Морковь  </t>
    </r>
    <r>
      <rPr>
        <b/>
        <sz val="9"/>
        <rFont val="Arial"/>
        <family val="2"/>
        <charset val="204"/>
      </rPr>
      <t>Мо</t>
    </r>
    <r>
      <rPr>
        <sz val="9"/>
        <rFont val="Arial"/>
        <family val="2"/>
        <charset val="204"/>
      </rPr>
      <t xml:space="preserve"> ( на ленте 8 м) (Среднепоздний 100 - 120 дн) </t>
    </r>
  </si>
  <si>
    <r>
      <t>Нежность</t>
    </r>
    <r>
      <rPr>
        <sz val="9"/>
        <rFont val="Arial"/>
        <family val="2"/>
        <charset val="204"/>
      </rPr>
      <t xml:space="preserve"> гранул.,300 шт.,драже(Среднеспелый 100-120 дн)сортотип </t>
    </r>
    <r>
      <rPr>
        <b/>
        <sz val="9"/>
        <rFont val="Arial"/>
        <family val="2"/>
        <charset val="204"/>
      </rPr>
      <t>Нантская</t>
    </r>
  </si>
  <si>
    <r>
      <t>Осенний король</t>
    </r>
    <r>
      <rPr>
        <sz val="9"/>
        <rFont val="Arial"/>
        <family val="2"/>
        <charset val="204"/>
      </rPr>
      <t xml:space="preserve">   (на ленте 8 м)   (Среднеспелый 110-1115 дн)</t>
    </r>
  </si>
  <si>
    <r>
      <t xml:space="preserve">Огурец  </t>
    </r>
    <r>
      <rPr>
        <b/>
        <sz val="9"/>
        <rFont val="Arial"/>
        <family val="2"/>
        <charset val="204"/>
      </rPr>
      <t>Любимец семьи F1</t>
    </r>
    <r>
      <rPr>
        <sz val="9"/>
        <rFont val="Arial"/>
        <family val="2"/>
        <charset val="204"/>
      </rPr>
      <t xml:space="preserve">  10 шт(Скороспелый  40-43 дн)  </t>
    </r>
  </si>
  <si>
    <r>
      <t xml:space="preserve">Огурец </t>
    </r>
    <r>
      <rPr>
        <b/>
        <sz val="9"/>
        <rFont val="Arial"/>
        <family val="2"/>
        <charset val="204"/>
      </rPr>
      <t>Три сестрицы  F1</t>
    </r>
    <r>
      <rPr>
        <sz val="9"/>
        <rFont val="Arial"/>
        <family val="2"/>
        <charset val="204"/>
      </rPr>
      <t xml:space="preserve"> 10 шт.корн., автор. (Скороспелый 41-44 дн, унив гр.)</t>
    </r>
  </si>
  <si>
    <r>
      <t xml:space="preserve">Огурец </t>
    </r>
    <r>
      <rPr>
        <b/>
        <sz val="9"/>
        <rFont val="Arial"/>
        <family val="2"/>
        <charset val="204"/>
      </rPr>
      <t>Хуторок  F1</t>
    </r>
    <r>
      <rPr>
        <sz val="9"/>
        <rFont val="Arial"/>
        <family val="2"/>
        <charset val="204"/>
      </rPr>
      <t xml:space="preserve"> серия 1+1; 20 шт(Суперскороспелый 30 дн, откр. грунт)</t>
    </r>
  </si>
  <si>
    <r>
      <t xml:space="preserve">Перец сладкий </t>
    </r>
    <r>
      <rPr>
        <b/>
        <sz val="9"/>
        <rFont val="Arial"/>
        <family val="2"/>
        <charset val="204"/>
      </rPr>
      <t xml:space="preserve">Братья гриль F1 </t>
    </r>
    <r>
      <rPr>
        <sz val="9"/>
        <rFont val="Arial"/>
        <family val="2"/>
        <charset val="204"/>
      </rPr>
      <t>2г.Сер.Заморозь(Раннесп.до 110 дн.,красный, до 7 мм)</t>
    </r>
  </si>
  <si>
    <r>
      <t xml:space="preserve">Редька китайская  </t>
    </r>
    <r>
      <rPr>
        <b/>
        <sz val="9"/>
        <rFont val="Arial"/>
        <family val="2"/>
        <charset val="204"/>
      </rPr>
      <t xml:space="preserve">Клык слона </t>
    </r>
    <r>
      <rPr>
        <sz val="9"/>
        <rFont val="Arial"/>
        <family val="2"/>
        <charset val="204"/>
      </rPr>
      <t xml:space="preserve"> 1,0 г, (Среднеспелый 60-80 дн)</t>
    </r>
  </si>
  <si>
    <r>
      <t xml:space="preserve">Свекла  </t>
    </r>
    <r>
      <rPr>
        <b/>
        <sz val="9"/>
        <rFont val="Arial"/>
        <family val="2"/>
        <charset val="204"/>
      </rPr>
      <t xml:space="preserve">Красный шар </t>
    </r>
    <r>
      <rPr>
        <sz val="9"/>
        <rFont val="Arial"/>
        <family val="2"/>
        <charset val="204"/>
      </rPr>
      <t>(</t>
    </r>
    <r>
      <rPr>
        <b/>
        <sz val="9"/>
        <rFont val="Arial"/>
        <family val="2"/>
        <charset val="204"/>
      </rPr>
      <t>Червона Кула</t>
    </r>
    <r>
      <rPr>
        <sz val="9"/>
        <rFont val="Arial"/>
        <family val="2"/>
        <charset val="204"/>
      </rPr>
      <t>)  5,0 г Уд.сем. Сем.больше(Скороспелый 80-90 дн)</t>
    </r>
  </si>
  <si>
    <r>
      <t xml:space="preserve">Томат </t>
    </r>
    <r>
      <rPr>
        <b/>
        <sz val="9"/>
        <rFont val="Arial"/>
        <family val="2"/>
        <charset val="204"/>
      </rPr>
      <t>Добрая фея F 1</t>
    </r>
    <r>
      <rPr>
        <sz val="9"/>
        <rFont val="Arial"/>
        <family val="2"/>
        <charset val="204"/>
      </rPr>
      <t xml:space="preserve"> 15шт.(Ультроран. 95-105 дн.,детерм.,унив.гр..)</t>
    </r>
  </si>
  <si>
    <r>
      <t xml:space="preserve">Фасоль овощн. </t>
    </r>
    <r>
      <rPr>
        <b/>
        <sz val="9"/>
        <rFont val="Arial"/>
        <family val="2"/>
        <charset val="204"/>
      </rPr>
      <t>Модница</t>
    </r>
    <r>
      <rPr>
        <sz val="9"/>
        <rFont val="Arial"/>
        <family val="2"/>
        <charset val="204"/>
      </rPr>
      <t>, 5г.(бел.) (спарж. куст до 60 см.) (раннесп. 50-60 дн)</t>
    </r>
  </si>
  <si>
    <r>
      <t xml:space="preserve"> Ракета</t>
    </r>
    <r>
      <rPr>
        <sz val="9"/>
        <rFont val="Arial"/>
        <family val="2"/>
      </rPr>
      <t xml:space="preserve"> 0,2 г (Среднеранний 110-120 дн, куст 40-60см,детерм.,универ.грунт)</t>
    </r>
  </si>
  <si>
    <r>
      <t xml:space="preserve"> Санька </t>
    </r>
    <r>
      <rPr>
        <sz val="9"/>
        <rFont val="Arial"/>
        <family val="2"/>
        <charset val="204"/>
      </rPr>
      <t>20 шт.сер.(Ультроскоросп.79-85дн,куст 40 -60см.,дет.,откр.гр., кистев.)</t>
    </r>
  </si>
  <si>
    <r>
      <t xml:space="preserve"> Хали-гали F 1</t>
    </r>
    <r>
      <rPr>
        <sz val="9"/>
        <rFont val="Arial"/>
        <family val="2"/>
      </rPr>
      <t>, 10 шт.(Ранний 90-95 дн, куст 60-70см, детерм., унив.гр, кистев.)</t>
    </r>
  </si>
  <si>
    <r>
      <t xml:space="preserve">Дрова </t>
    </r>
    <r>
      <rPr>
        <sz val="9"/>
        <rFont val="Arial"/>
        <family val="2"/>
        <charset val="204"/>
      </rPr>
      <t>20 шт.(Среднеран 107 -115 дн, детерм.,низкор.,до 80 см,кистев.,унив.гр)</t>
    </r>
  </si>
  <si>
    <r>
      <t xml:space="preserve"> Пикничок</t>
    </r>
    <r>
      <rPr>
        <sz val="9"/>
        <rFont val="Arial"/>
        <family val="2"/>
      </rPr>
      <t xml:space="preserve"> 0,2г.(Ультроранний  96-98 дн, детерм.,куст до 70-80см, кистев)</t>
    </r>
  </si>
  <si>
    <r>
      <rPr>
        <b/>
        <sz val="9"/>
        <rFont val="Arial"/>
        <family val="2"/>
        <charset val="204"/>
      </rPr>
      <t>Пурпурный русский</t>
    </r>
    <r>
      <rPr>
        <sz val="9"/>
        <rFont val="Arial"/>
        <family val="2"/>
      </rPr>
      <t xml:space="preserve"> 20шт.(Среднеспел.110-115 дн, до 220 см,индетерм.,тепл.)</t>
    </r>
  </si>
  <si>
    <r>
      <t xml:space="preserve">Бархатцы отклонённые </t>
    </r>
    <r>
      <rPr>
        <b/>
        <sz val="9"/>
        <rFont val="Arial"/>
        <family val="2"/>
        <charset val="204"/>
      </rPr>
      <t>Болеро</t>
    </r>
    <r>
      <rPr>
        <sz val="9"/>
        <rFont val="Arial"/>
        <family val="2"/>
        <charset val="204"/>
      </rPr>
      <t xml:space="preserve">  0,3 г, низкорослый до 30 см</t>
    </r>
  </si>
  <si>
    <r>
      <t xml:space="preserve"> белокоч.</t>
    </r>
    <r>
      <rPr>
        <b/>
        <sz val="9"/>
        <rFont val="Arial"/>
        <family val="2"/>
        <charset val="204"/>
      </rPr>
      <t xml:space="preserve"> Колобок F1</t>
    </r>
    <r>
      <rPr>
        <sz val="9"/>
        <rFont val="Arial"/>
        <family val="2"/>
        <charset val="204"/>
      </rPr>
      <t xml:space="preserve">  20 шт. (Позднеспелый 160-170 дн.) для хранения</t>
    </r>
  </si>
  <si>
    <r>
      <t xml:space="preserve"> цветная </t>
    </r>
    <r>
      <rPr>
        <b/>
        <sz val="9"/>
        <rFont val="Arial"/>
        <family val="2"/>
        <charset val="204"/>
      </rPr>
      <t xml:space="preserve">Снегурочка F1 </t>
    </r>
    <r>
      <rPr>
        <sz val="9"/>
        <rFont val="Arial"/>
        <family val="2"/>
        <charset val="204"/>
      </rPr>
      <t>5 шт.(Раннеспелый 90-100 дн.)</t>
    </r>
  </si>
  <si>
    <r>
      <t xml:space="preserve"> белокоч. </t>
    </r>
    <r>
      <rPr>
        <b/>
        <sz val="9"/>
        <rFont val="Arial"/>
        <family val="2"/>
        <charset val="204"/>
      </rPr>
      <t>Везувий</t>
    </r>
    <r>
      <rPr>
        <sz val="9"/>
        <rFont val="Arial"/>
        <family val="2"/>
        <charset val="204"/>
      </rPr>
      <t xml:space="preserve">  0,3 г (Ультроранний для салатов и квашения) </t>
    </r>
  </si>
  <si>
    <r>
      <t xml:space="preserve">белокач. </t>
    </r>
    <r>
      <rPr>
        <b/>
        <sz val="9"/>
        <rFont val="Arial"/>
        <family val="2"/>
        <charset val="204"/>
      </rPr>
      <t>Волшебные голубцы</t>
    </r>
    <r>
      <rPr>
        <sz val="9"/>
        <rFont val="Arial"/>
        <family val="2"/>
        <charset val="204"/>
      </rPr>
      <t xml:space="preserve"> 0,3г.(Ультроскоросп. 45-50 дн., для салат.,голуб)</t>
    </r>
  </si>
  <si>
    <r>
      <t xml:space="preserve">Лук-батун </t>
    </r>
    <r>
      <rPr>
        <b/>
        <sz val="9"/>
        <rFont val="Arial"/>
        <family val="2"/>
        <charset val="204"/>
      </rPr>
      <t>Русский зимний</t>
    </r>
    <r>
      <rPr>
        <sz val="9"/>
        <rFont val="Arial"/>
        <family val="2"/>
        <charset val="204"/>
      </rPr>
      <t>, 0,5 г (Среднеспелый 27-30 дн)</t>
    </r>
  </si>
  <si>
    <r>
      <t xml:space="preserve">Лук-батун </t>
    </r>
    <r>
      <rPr>
        <b/>
        <sz val="9"/>
        <rFont val="Arial"/>
        <family val="2"/>
        <charset val="204"/>
      </rPr>
      <t>Зеленец</t>
    </r>
    <r>
      <rPr>
        <sz val="9"/>
        <rFont val="Arial"/>
        <family val="2"/>
        <charset val="204"/>
      </rPr>
      <t>, 0,5 г (Раннеспелый 27-30 дн)</t>
    </r>
  </si>
  <si>
    <r>
      <t xml:space="preserve">Щавель </t>
    </r>
    <r>
      <rPr>
        <b/>
        <sz val="9"/>
        <rFont val="Arial"/>
        <family val="2"/>
        <charset val="204"/>
      </rPr>
      <t xml:space="preserve">Широколистный  </t>
    </r>
    <r>
      <rPr>
        <sz val="9"/>
        <rFont val="Arial"/>
        <family val="2"/>
        <charset val="204"/>
      </rPr>
      <t xml:space="preserve">0,5 г  (Раннеспелый  40-45 дн) </t>
    </r>
  </si>
  <si>
    <r>
      <t xml:space="preserve">Щавель </t>
    </r>
    <r>
      <rPr>
        <b/>
        <sz val="9"/>
        <rFont val="Arial"/>
        <family val="2"/>
        <charset val="204"/>
      </rPr>
      <t xml:space="preserve">Крупнолистный  </t>
    </r>
    <r>
      <rPr>
        <sz val="9"/>
        <rFont val="Arial"/>
        <family val="2"/>
        <charset val="204"/>
      </rPr>
      <t xml:space="preserve">0,5 г  (Раннеспелый  45-50 дн) </t>
    </r>
  </si>
  <si>
    <r>
      <rPr>
        <b/>
        <sz val="9"/>
        <rFont val="Arial"/>
        <family val="2"/>
        <charset val="204"/>
      </rPr>
      <t>Бочковой F1 (засолочный)</t>
    </r>
    <r>
      <rPr>
        <sz val="9"/>
        <rFont val="Arial"/>
        <family val="2"/>
        <charset val="204"/>
      </rPr>
      <t xml:space="preserve"> 10 шт.  (Среднеран.41-45 дн,унив.грунт)</t>
    </r>
  </si>
  <si>
    <t>Этим цветом выделены реестровые семена</t>
  </si>
  <si>
    <t>Минимальная партия (20 пакетов овощи, на цветы 10) Зелёным цветом выделены реестровые семена.</t>
  </si>
  <si>
    <t xml:space="preserve"> Условия продаж на сезон 2024 -2025г.</t>
  </si>
  <si>
    <r>
      <t xml:space="preserve">Черемша  </t>
    </r>
    <r>
      <rPr>
        <b/>
        <sz val="9"/>
        <rFont val="Arial"/>
        <family val="2"/>
        <charset val="204"/>
      </rPr>
      <t xml:space="preserve">Медвежонок  </t>
    </r>
    <r>
      <rPr>
        <sz val="9"/>
        <rFont val="Arial"/>
        <family val="2"/>
        <charset val="204"/>
      </rPr>
      <t xml:space="preserve">0,3г </t>
    </r>
  </si>
  <si>
    <t>склад Брест</t>
  </si>
  <si>
    <t>склад Минск</t>
  </si>
  <si>
    <r>
      <t xml:space="preserve"> Нантская 4</t>
    </r>
    <r>
      <rPr>
        <sz val="9"/>
        <rFont val="Arial"/>
        <family val="2"/>
        <charset val="204"/>
      </rPr>
      <t xml:space="preserve"> ,  4,0 г (Среднеспелый 78-108 дн)</t>
    </r>
  </si>
  <si>
    <t>Роте Ризен Серия 1+1,  4,0г (Позднеспый 140-160 дн)</t>
  </si>
  <si>
    <r>
      <rPr>
        <b/>
        <sz val="9"/>
        <rFont val="Arial"/>
        <family val="2"/>
        <charset val="204"/>
      </rPr>
      <t xml:space="preserve">Пузата хата </t>
    </r>
    <r>
      <rPr>
        <sz val="9"/>
        <rFont val="Arial"/>
        <family val="2"/>
      </rPr>
      <t xml:space="preserve"> 20шт.(Среднеран.103-110 дн, 1,5 - 2 м,индетерм.,универс.)</t>
    </r>
  </si>
  <si>
    <t>склад Гродно и Брест</t>
  </si>
  <si>
    <r>
      <t xml:space="preserve">Ямал-200 </t>
    </r>
    <r>
      <rPr>
        <sz val="9"/>
        <rFont val="Arial"/>
        <family val="2"/>
      </rPr>
      <t xml:space="preserve"> 0,05 г.(Раннесп. 95-100 дн, куст до 50 см, детерм., откр.гр.)</t>
    </r>
  </si>
  <si>
    <r>
      <t xml:space="preserve"> </t>
    </r>
    <r>
      <rPr>
        <b/>
        <sz val="9"/>
        <rFont val="Arial"/>
        <family val="2"/>
        <charset val="204"/>
      </rPr>
      <t xml:space="preserve">Цилиндра </t>
    </r>
    <r>
      <rPr>
        <sz val="9"/>
        <rFont val="Arial"/>
        <family val="2"/>
        <charset val="204"/>
      </rPr>
      <t>(двойная граммовка)</t>
    </r>
    <r>
      <rPr>
        <b/>
        <sz val="9"/>
        <rFont val="Arial"/>
        <family val="2"/>
        <charset val="204"/>
      </rPr>
      <t>,</t>
    </r>
    <r>
      <rPr>
        <sz val="9"/>
        <rFont val="Arial"/>
        <family val="2"/>
        <charset val="204"/>
      </rPr>
      <t xml:space="preserve"> 5,0г.(Среднеспел. 120-130 дн) </t>
    </r>
    <r>
      <rPr>
        <i/>
        <sz val="9"/>
        <color rgb="FFC00000"/>
        <rFont val="Arial"/>
        <family val="2"/>
        <charset val="204"/>
      </rPr>
      <t>корнеплод цил.</t>
    </r>
  </si>
  <si>
    <r>
      <t>Енисей</t>
    </r>
    <r>
      <rPr>
        <sz val="9"/>
        <rFont val="Arial"/>
        <family val="2"/>
        <charset val="204"/>
      </rPr>
      <t xml:space="preserve"> 20 шт.сладкий  (Раннесп. 115-120 дн, оранж.,стенка 8-9 мм, холодност)</t>
    </r>
  </si>
  <si>
    <r>
      <rPr>
        <b/>
        <sz val="9"/>
        <rFont val="Arial"/>
        <family val="2"/>
        <charset val="204"/>
      </rPr>
      <t xml:space="preserve"> Лосиноостровская 13 </t>
    </r>
    <r>
      <rPr>
        <sz val="9"/>
        <rFont val="Arial"/>
        <family val="2"/>
        <charset val="204"/>
      </rPr>
      <t xml:space="preserve">4,0г. (Среднеспелый  100 - 110 дн.) </t>
    </r>
  </si>
  <si>
    <r>
      <rPr>
        <b/>
        <sz val="9"/>
        <rFont val="Arial"/>
        <family val="2"/>
        <charset val="204"/>
      </rPr>
      <t xml:space="preserve"> Лосиноостровская 13 </t>
    </r>
    <r>
      <rPr>
        <sz val="9"/>
        <rFont val="Arial"/>
        <family val="2"/>
        <charset val="204"/>
      </rPr>
      <t>гранулир.,300 шт.,гель  (Среднеспелый 100-110 дн)</t>
    </r>
  </si>
  <si>
    <r>
      <t xml:space="preserve"> Самсон</t>
    </r>
    <r>
      <rPr>
        <sz val="9"/>
        <rFont val="Arial"/>
        <family val="2"/>
        <charset val="204"/>
      </rPr>
      <t xml:space="preserve"> 0,5 г , пакет лидер (Среднеспелый100-120 дн)  </t>
    </r>
  </si>
  <si>
    <r>
      <t xml:space="preserve"> </t>
    </r>
    <r>
      <rPr>
        <b/>
        <sz val="9"/>
        <rFont val="Arial"/>
        <family val="2"/>
        <charset val="204"/>
      </rPr>
      <t>Тушон</t>
    </r>
    <r>
      <rPr>
        <sz val="9"/>
        <rFont val="Arial"/>
        <family val="2"/>
        <charset val="204"/>
      </rPr>
      <t xml:space="preserve">  2,0 г , пекет лидер  (Раннеспелый 80-90 дн)</t>
    </r>
  </si>
  <si>
    <t>Чили</t>
  </si>
  <si>
    <r>
      <t xml:space="preserve"> Зозуля F1</t>
    </r>
    <r>
      <rPr>
        <sz val="9"/>
        <rFont val="Arial Cyr"/>
        <charset val="204"/>
      </rPr>
      <t xml:space="preserve"> 10 шт. (Скороспелый 40-45 дн. плёночн. тепл., холодност.)</t>
    </r>
  </si>
  <si>
    <r>
      <t>Мадам кураж F1</t>
    </r>
    <r>
      <rPr>
        <sz val="9"/>
        <rFont val="Arial"/>
        <family val="2"/>
        <charset val="204"/>
      </rPr>
      <t xml:space="preserve"> 15 шт.(Ультроранний 90 -100 дн, индетерминант.,теплич.)</t>
    </r>
  </si>
  <si>
    <r>
      <t xml:space="preserve">Фасоль овощная </t>
    </r>
    <r>
      <rPr>
        <b/>
        <sz val="9"/>
        <rFont val="Arial"/>
        <family val="2"/>
        <charset val="204"/>
      </rPr>
      <t>Масляный король</t>
    </r>
    <r>
      <rPr>
        <sz val="9"/>
        <rFont val="Arial"/>
        <family val="2"/>
        <charset val="204"/>
      </rPr>
      <t xml:space="preserve"> 5г.(бел.,куст.) (спарж) (Скороспел.45-50дн.)</t>
    </r>
  </si>
  <si>
    <r>
      <t xml:space="preserve"> </t>
    </r>
    <r>
      <rPr>
        <b/>
        <sz val="9"/>
        <rFont val="Arial"/>
        <family val="2"/>
        <charset val="204"/>
      </rPr>
      <t xml:space="preserve">Витаминная 6  </t>
    </r>
    <r>
      <rPr>
        <sz val="9"/>
        <rFont val="Arial"/>
        <family val="2"/>
        <charset val="204"/>
      </rPr>
      <t>,  4,0 г (Среднеспелый  80-100 дн)</t>
    </r>
  </si>
  <si>
    <t xml:space="preserve">склад Брест </t>
  </si>
  <si>
    <r>
      <t xml:space="preserve">Бархатцы прямостоячие </t>
    </r>
    <r>
      <rPr>
        <b/>
        <sz val="9"/>
        <rFont val="Arial"/>
        <family val="2"/>
        <charset val="204"/>
      </rPr>
      <t>Дюна</t>
    </r>
    <r>
      <rPr>
        <sz val="9"/>
        <rFont val="Arial"/>
        <family val="2"/>
        <charset val="204"/>
      </rPr>
      <t xml:space="preserve">  7 шт. , смесь сортов, до 30 см</t>
    </r>
  </si>
  <si>
    <t xml:space="preserve">склад  Брест </t>
  </si>
  <si>
    <r>
      <t xml:space="preserve"> Миноваси  </t>
    </r>
    <r>
      <rPr>
        <sz val="9"/>
        <rFont val="Arial"/>
        <family val="2"/>
        <charset val="204"/>
      </rPr>
      <t>1,0 г  (Среднеспелый сорт 65-70 дн.)</t>
    </r>
  </si>
  <si>
    <t>склад  Брест и Гродно</t>
  </si>
  <si>
    <r>
      <t xml:space="preserve"> цветная </t>
    </r>
    <r>
      <rPr>
        <b/>
        <sz val="9"/>
        <rFont val="Arial"/>
        <family val="2"/>
        <charset val="204"/>
      </rPr>
      <t xml:space="preserve">Белое облако  </t>
    </r>
    <r>
      <rPr>
        <sz val="9"/>
        <rFont val="Arial"/>
        <family val="2"/>
        <charset val="204"/>
      </rPr>
      <t>0,3г.(Скороспелый 70 -100 дн.)</t>
    </r>
  </si>
  <si>
    <t>склад  Минск</t>
  </si>
  <si>
    <t>склад  Брест</t>
  </si>
  <si>
    <r>
      <t xml:space="preserve">Белый бык   </t>
    </r>
    <r>
      <rPr>
        <sz val="9"/>
        <rFont val="Arial"/>
        <family val="2"/>
        <charset val="204"/>
      </rPr>
      <t>15шт.,автор., сладкий(Раннеспел.105-110 дн., красн.,стен.до 8мм)</t>
    </r>
  </si>
  <si>
    <t>хит продаж</t>
  </si>
  <si>
    <r>
      <t>Розовый слон</t>
    </r>
    <r>
      <rPr>
        <sz val="9"/>
        <rFont val="Arial"/>
        <family val="2"/>
        <charset val="204"/>
      </rPr>
      <t xml:space="preserve"> 0,2 г..лидер(Среднеран.112 дн. куст 120-170см, детерм.универс.)</t>
    </r>
  </si>
  <si>
    <t>склад  Гродно</t>
  </si>
  <si>
    <r>
      <t>белокоч.</t>
    </r>
    <r>
      <rPr>
        <b/>
        <sz val="9"/>
        <rFont val="Arial"/>
        <family val="2"/>
        <charset val="204"/>
      </rPr>
      <t xml:space="preserve"> Трансфер F1</t>
    </r>
    <r>
      <rPr>
        <sz val="9"/>
        <rFont val="Arial"/>
        <family val="2"/>
        <charset val="204"/>
      </rPr>
      <t xml:space="preserve">  0,1 г (Скороспелый 90 - 100 дн) </t>
    </r>
  </si>
  <si>
    <t xml:space="preserve">склад  Гродно </t>
  </si>
  <si>
    <r>
      <t>Засолочный 10 шт.</t>
    </r>
    <r>
      <rPr>
        <sz val="9"/>
        <rFont val="Arial"/>
        <family val="2"/>
        <charset val="204"/>
      </rPr>
      <t xml:space="preserve"> (Раннеспелый 45-47 дн, , открытый грунт)</t>
    </r>
  </si>
  <si>
    <r>
      <rPr>
        <b/>
        <sz val="9"/>
        <rFont val="Arial"/>
        <family val="2"/>
        <charset val="204"/>
      </rPr>
      <t>Конкурент</t>
    </r>
    <r>
      <rPr>
        <b/>
        <sz val="9"/>
        <color indexed="10"/>
        <rFont val="Arial"/>
        <family val="2"/>
        <charset val="204"/>
      </rPr>
      <t xml:space="preserve"> </t>
    </r>
    <r>
      <rPr>
        <sz val="9"/>
        <rFont val="Arial"/>
        <family val="2"/>
        <charset val="204"/>
      </rPr>
      <t xml:space="preserve"> 20 шт.  (Скороспелый 38-45 дн, теплица и откр. грунт)</t>
    </r>
  </si>
  <si>
    <r>
      <t xml:space="preserve">Малыш 0,5 гр. </t>
    </r>
    <r>
      <rPr>
        <sz val="9"/>
        <rFont val="Arial"/>
        <family val="2"/>
        <charset val="204"/>
      </rPr>
      <t>(Ультрараннеспелый  41-43 дн. откр. грунт)</t>
    </r>
  </si>
  <si>
    <t xml:space="preserve">Сумма предоплаты: от 500 до 1500 рублей - скидка от 5% до 10% , заказ свыше 500 рублей доставка за счёт продавца  </t>
  </si>
  <si>
    <t xml:space="preserve">склад Брест  </t>
  </si>
  <si>
    <r>
      <t xml:space="preserve"> Распродажа   семян  срок   реализации  12.2025  Скидка -50 </t>
    </r>
    <r>
      <rPr>
        <b/>
        <sz val="20"/>
        <color rgb="FFC00000"/>
        <rFont val="Times New Roman"/>
        <family val="1"/>
        <charset val="204"/>
      </rPr>
      <t xml:space="preserve">% </t>
    </r>
  </si>
  <si>
    <r>
      <t>Бабушкин секрет F1,</t>
    </r>
    <r>
      <rPr>
        <sz val="9"/>
        <rFont val="Arial"/>
        <family val="2"/>
        <charset val="204"/>
      </rPr>
      <t xml:space="preserve"> 10 шт. (Раннеспелый  40-43 дн)</t>
    </r>
  </si>
  <si>
    <r>
      <t xml:space="preserve"> </t>
    </r>
    <r>
      <rPr>
        <b/>
        <sz val="9"/>
        <rFont val="Arial"/>
        <family val="2"/>
        <charset val="204"/>
      </rPr>
      <t xml:space="preserve">Хрустящий погребок F1 </t>
    </r>
    <r>
      <rPr>
        <sz val="9"/>
        <rFont val="Arial"/>
        <family val="2"/>
        <charset val="204"/>
      </rPr>
      <t>10шт пикуль (Скороспелый 46-50 дн, унив. гр.,пучков.)</t>
    </r>
  </si>
  <si>
    <r>
      <rPr>
        <b/>
        <sz val="9"/>
        <rFont val="Arial"/>
        <family val="2"/>
        <charset val="204"/>
      </rPr>
      <t xml:space="preserve">Золотой ключик </t>
    </r>
    <r>
      <rPr>
        <sz val="9"/>
        <rFont val="Arial"/>
        <family val="2"/>
        <charset val="204"/>
      </rPr>
      <t>2,0г.(Раннеспелый 43-49 дн.) цуккини</t>
    </r>
  </si>
  <si>
    <r>
      <t xml:space="preserve"> </t>
    </r>
    <r>
      <rPr>
        <b/>
        <sz val="9"/>
        <rFont val="Arial"/>
        <family val="2"/>
        <charset val="204"/>
      </rPr>
      <t xml:space="preserve">Суперхруст  F1 </t>
    </r>
    <r>
      <rPr>
        <sz val="9"/>
        <rFont val="Arial"/>
        <family val="2"/>
        <charset val="204"/>
      </rPr>
      <t>,10шт. (Скороспелый 45-47 дн. универс.,пучков.завязь)</t>
    </r>
  </si>
  <si>
    <r>
      <t xml:space="preserve">Де барао чёрный </t>
    </r>
    <r>
      <rPr>
        <sz val="9"/>
        <rFont val="Arial"/>
        <family val="2"/>
        <charset val="204"/>
      </rPr>
      <t>20 шт (позднеспел. от 120 дн,более 2 м,индетерм.унив.)</t>
    </r>
  </si>
  <si>
    <r>
      <t xml:space="preserve">Челнок, </t>
    </r>
    <r>
      <rPr>
        <sz val="9"/>
        <rFont val="Arial"/>
        <family val="2"/>
        <charset val="204"/>
      </rPr>
      <t>0,2 г.(Раннесп. 105-110 дн, куст40-45см, детерм., откр.гр,холодност.)</t>
    </r>
  </si>
  <si>
    <r>
      <rPr>
        <b/>
        <sz val="9"/>
        <rFont val="Arial"/>
        <family val="2"/>
        <charset val="204"/>
      </rPr>
      <t xml:space="preserve"> Император</t>
    </r>
    <r>
      <rPr>
        <sz val="9"/>
        <rFont val="Arial"/>
        <family val="2"/>
        <charset val="204"/>
      </rPr>
      <t xml:space="preserve"> (на ленте 8 м.) (Среднепоздний 110-120 дн)</t>
    </r>
  </si>
  <si>
    <r>
      <t xml:space="preserve"> Канада F1 </t>
    </r>
    <r>
      <rPr>
        <sz val="9"/>
        <rFont val="Arial"/>
        <family val="2"/>
        <charset val="204"/>
      </rPr>
      <t>150 шт.  (Среднепоздний 120-130 дн)</t>
    </r>
  </si>
  <si>
    <r>
      <t xml:space="preserve"> </t>
    </r>
    <r>
      <rPr>
        <b/>
        <sz val="9"/>
        <rFont val="Arial"/>
        <family val="2"/>
        <charset val="204"/>
      </rPr>
      <t>Королева осени</t>
    </r>
    <r>
      <rPr>
        <sz val="9"/>
        <rFont val="Arial"/>
        <family val="2"/>
        <charset val="204"/>
      </rPr>
      <t xml:space="preserve"> , (на ленте 8 м.) (Позднеспелый 120-130 дн)</t>
    </r>
  </si>
  <si>
    <r>
      <t xml:space="preserve"> </t>
    </r>
    <r>
      <rPr>
        <b/>
        <sz val="9"/>
        <rFont val="Arial"/>
        <family val="2"/>
        <charset val="204"/>
      </rPr>
      <t>Московская зимняя А 515</t>
    </r>
    <r>
      <rPr>
        <sz val="9"/>
        <rFont val="Arial"/>
        <family val="2"/>
        <charset val="204"/>
      </rPr>
      <t xml:space="preserve"> (на ленте 8 м.) (Среднеспелый 67-98 дн) </t>
    </r>
  </si>
  <si>
    <r>
      <t xml:space="preserve"> Самсон</t>
    </r>
    <r>
      <rPr>
        <sz val="9"/>
        <rFont val="Arial"/>
        <family val="2"/>
        <charset val="204"/>
      </rPr>
      <t xml:space="preserve"> 0,5 г , (на ленте 8 м.)  (Среднеспелый100-120 дн)  </t>
    </r>
  </si>
  <si>
    <r>
      <t xml:space="preserve"> Канада F1 </t>
    </r>
    <r>
      <rPr>
        <sz val="9"/>
        <rFont val="Arial"/>
        <family val="2"/>
        <charset val="204"/>
      </rPr>
      <t>(на ленте 8 м.)  (Среднепоздний 120-130 дн)</t>
    </r>
  </si>
  <si>
    <r>
      <rPr>
        <b/>
        <sz val="9"/>
        <rFont val="Arial"/>
        <family val="2"/>
        <charset val="204"/>
      </rPr>
      <t xml:space="preserve"> Барыня </t>
    </r>
    <r>
      <rPr>
        <sz val="9"/>
        <rFont val="Arial"/>
        <family val="2"/>
        <charset val="204"/>
      </rPr>
      <t>2г. пакет лидер ( Раннеспелый 90-95 дн.)</t>
    </r>
  </si>
  <si>
    <r>
      <t xml:space="preserve"> </t>
    </r>
    <r>
      <rPr>
        <b/>
        <sz val="9"/>
        <rFont val="Arial"/>
        <family val="2"/>
        <charset val="204"/>
      </rPr>
      <t xml:space="preserve">Московская зимняя А 515  </t>
    </r>
    <r>
      <rPr>
        <sz val="9"/>
        <rFont val="Arial"/>
        <family val="2"/>
        <charset val="204"/>
      </rPr>
      <t>2,0 г</t>
    </r>
    <r>
      <rPr>
        <b/>
        <sz val="9"/>
        <rFont val="Arial"/>
        <family val="2"/>
        <charset val="204"/>
      </rPr>
      <t xml:space="preserve">.  </t>
    </r>
    <r>
      <rPr>
        <sz val="9"/>
        <rFont val="Arial"/>
        <family val="2"/>
        <charset val="204"/>
      </rPr>
      <t xml:space="preserve">пакет лидер (Среднеспелый 67-98 дн) </t>
    </r>
  </si>
  <si>
    <r>
      <rPr>
        <b/>
        <sz val="9"/>
        <rFont val="Arial"/>
        <family val="2"/>
        <charset val="204"/>
      </rPr>
      <t xml:space="preserve"> Великолепная пятёрка F1  ,</t>
    </r>
    <r>
      <rPr>
        <sz val="9"/>
        <rFont val="Arial"/>
        <family val="2"/>
        <charset val="204"/>
      </rPr>
      <t>10 шт.(Ультроскороспелый 38-42 дн.)</t>
    </r>
  </si>
  <si>
    <t>склад   Минск</t>
  </si>
  <si>
    <t>285.1</t>
  </si>
  <si>
    <r>
      <t xml:space="preserve">Укроп </t>
    </r>
    <r>
      <rPr>
        <b/>
        <sz val="9"/>
        <rFont val="Arial"/>
        <family val="2"/>
        <charset val="204"/>
      </rPr>
      <t>Аллигатор</t>
    </r>
    <r>
      <rPr>
        <sz val="9"/>
        <rFont val="Arial"/>
        <family val="2"/>
        <charset val="204"/>
      </rPr>
      <t xml:space="preserve"> серия 1+1 , автор., 4 г (Среднеспелый 40-45 дн, кустовой сорт)</t>
    </r>
  </si>
  <si>
    <t>склад Гродно, Брест</t>
  </si>
  <si>
    <t xml:space="preserve"> </t>
  </si>
  <si>
    <t xml:space="preserve">склад Гродно </t>
  </si>
  <si>
    <r>
      <t xml:space="preserve"> Лиза F1, 10 шт.</t>
    </r>
    <r>
      <rPr>
        <sz val="9"/>
        <rFont val="Arial"/>
        <family val="2"/>
        <charset val="204"/>
      </rPr>
      <t xml:space="preserve"> корнишон (Раннеспелый 35-45 дн. универс.)</t>
    </r>
  </si>
  <si>
    <r>
      <t xml:space="preserve">Редис </t>
    </r>
    <r>
      <rPr>
        <b/>
        <sz val="9"/>
        <rFont val="Arial"/>
        <family val="2"/>
        <charset val="204"/>
      </rPr>
      <t>Две недели</t>
    </r>
    <r>
      <rPr>
        <sz val="9"/>
        <rFont val="Arial"/>
        <family val="2"/>
        <charset val="204"/>
      </rPr>
      <t xml:space="preserve"> 2,0г. (Ультраскороспелый 14-18 дн)</t>
    </r>
  </si>
  <si>
    <t>склад   Гродно</t>
  </si>
  <si>
    <r>
      <rPr>
        <b/>
        <sz val="9"/>
        <rFont val="Arial"/>
        <family val="2"/>
        <charset val="204"/>
      </rPr>
      <t>Китайский змей</t>
    </r>
    <r>
      <rPr>
        <b/>
        <sz val="9"/>
        <color indexed="10"/>
        <rFont val="Arial"/>
        <family val="2"/>
        <charset val="204"/>
      </rPr>
      <t xml:space="preserve"> </t>
    </r>
    <r>
      <rPr>
        <sz val="9"/>
        <rFont val="Arial"/>
        <family val="2"/>
        <charset val="204"/>
      </rPr>
      <t xml:space="preserve"> 20 шт. салатн (Среднепоздний  откр. грунт)</t>
    </r>
  </si>
  <si>
    <r>
      <t xml:space="preserve"> </t>
    </r>
    <r>
      <rPr>
        <b/>
        <sz val="9"/>
        <rFont val="Arial"/>
        <family val="2"/>
        <charset val="204"/>
      </rPr>
      <t>Пучковая семейка  F1</t>
    </r>
    <r>
      <rPr>
        <sz val="9"/>
        <rFont val="Arial"/>
        <family val="2"/>
        <charset val="204"/>
      </rPr>
      <t xml:space="preserve">  10 шт.(Раннеспелый 45-50 дн, универ.грунт.)</t>
    </r>
  </si>
  <si>
    <r>
      <rPr>
        <b/>
        <sz val="9"/>
        <rFont val="Arial"/>
        <family val="2"/>
        <charset val="204"/>
      </rPr>
      <t>Лолло Росса</t>
    </r>
    <r>
      <rPr>
        <sz val="9"/>
        <rFont val="Arial"/>
        <family val="2"/>
        <charset val="204"/>
      </rPr>
      <t xml:space="preserve"> 1,0 г листов., красн. -бордов., сильноволнист. (Среднеран. 50-62 дн)</t>
    </r>
  </si>
  <si>
    <r>
      <t xml:space="preserve"> Детройт</t>
    </r>
    <r>
      <rPr>
        <sz val="9"/>
        <rFont val="Arial"/>
        <family val="2"/>
        <charset val="204"/>
      </rPr>
      <t xml:space="preserve"> 5,0 г Уд.с. Семян больше (Среднеспелый 100-120 дн)</t>
    </r>
  </si>
  <si>
    <r>
      <t xml:space="preserve"> Чудо детки  20 шт.</t>
    </r>
    <r>
      <rPr>
        <sz val="9"/>
        <rFont val="Arial"/>
        <family val="2"/>
        <charset val="204"/>
      </rPr>
      <t>(Сверхран.95-105 дн,индетерм. до 180см,универ.гр.,черри)</t>
    </r>
  </si>
  <si>
    <t>представитель:</t>
  </si>
  <si>
    <t>КОММЕРЧЕСКОЕ ПРЕДЛОЖЕНИЕ    № 9  на    2025  год ( от 25.04.2025г.)</t>
  </si>
  <si>
    <r>
      <rPr>
        <b/>
        <sz val="9"/>
        <rFont val="Arial"/>
        <family val="2"/>
        <charset val="204"/>
      </rPr>
      <t xml:space="preserve">Бакс F1 </t>
    </r>
    <r>
      <rPr>
        <sz val="9"/>
        <rFont val="Arial"/>
        <family val="2"/>
        <charset val="204"/>
      </rPr>
      <t xml:space="preserve"> 0,5г. (Среднеспелый 50-55 дн,тепл.,балкон,подок., салатный)</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</si>
</sst>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
  </numFmts>
  <fonts count="117" x14ac:knownFonts="1">
    <font>
      <sz val="10"/>
      <name val="Arial Cyr"/>
      <charset val="204"/>
    </font>
    <font>
      <sz val="11"/>
      <color theme="1"/>
      <name val="Calibri"/>
      <family val="2"/>
      <charset val="204"/>
      <scheme val="minor"/>
    </font>
    <font>
      <sz val="10"/>
      <name val="Arial Cyr"/>
      <charset val="204"/>
    </font>
    <font>
      <u/>
      <sz val="10"/>
      <color indexed="12"/>
      <name val="Arial Cyr"/>
      <charset val="204"/>
    </font>
    <font>
      <b/>
      <sz val="14"/>
      <name val="Times New Roman"/>
      <family val="1"/>
      <charset val="204"/>
    </font>
    <font>
      <b/>
      <i/>
      <sz val="10"/>
      <name val="Times New Roman"/>
      <family val="1"/>
      <charset val="204"/>
    </font>
    <font>
      <b/>
      <i/>
      <sz val="9"/>
      <name val="Arial"/>
      <family val="2"/>
      <charset val="204"/>
    </font>
    <font>
      <b/>
      <i/>
      <sz val="12"/>
      <name val="Times New Roman"/>
      <family val="1"/>
      <charset val="204"/>
    </font>
    <font>
      <sz val="8"/>
      <name val="Arial CYR"/>
      <charset val="204"/>
    </font>
    <font>
      <sz val="8"/>
      <name val="Arial"/>
      <family val="2"/>
    </font>
    <font>
      <sz val="10"/>
      <name val="Times New Roman"/>
      <family val="1"/>
      <charset val="204"/>
    </font>
    <font>
      <b/>
      <sz val="12"/>
      <name val="Times New Roman"/>
      <family val="1"/>
      <charset val="204"/>
    </font>
    <font>
      <b/>
      <sz val="10"/>
      <name val="Times New Roman"/>
      <family val="1"/>
      <charset val="204"/>
    </font>
    <font>
      <sz val="10"/>
      <name val="Arial"/>
      <family val="2"/>
      <charset val="204"/>
    </font>
    <font>
      <sz val="8"/>
      <name val="Arial"/>
      <family val="2"/>
      <charset val="204"/>
    </font>
    <font>
      <sz val="12"/>
      <name val="Arial Cyr"/>
      <charset val="204"/>
    </font>
    <font>
      <b/>
      <i/>
      <sz val="14"/>
      <name val="Times New Roman"/>
      <family val="1"/>
      <charset val="204"/>
    </font>
    <font>
      <b/>
      <u/>
      <sz val="12"/>
      <color indexed="12"/>
      <name val="Arial Cyr"/>
      <charset val="204"/>
    </font>
    <font>
      <u/>
      <sz val="12"/>
      <color indexed="12"/>
      <name val="Arial Cyr"/>
      <charset val="204"/>
    </font>
    <font>
      <b/>
      <i/>
      <sz val="12"/>
      <name val="Arial"/>
      <family val="2"/>
      <charset val="204"/>
    </font>
    <font>
      <b/>
      <i/>
      <sz val="14"/>
      <color indexed="12"/>
      <name val="Times New Roman"/>
      <family val="1"/>
      <charset val="204"/>
    </font>
    <font>
      <sz val="12"/>
      <name val="Times New Roman"/>
      <family val="1"/>
      <charset val="204"/>
    </font>
    <font>
      <b/>
      <sz val="12"/>
      <color indexed="10"/>
      <name val="Arial"/>
      <family val="2"/>
    </font>
    <font>
      <i/>
      <sz val="12"/>
      <color indexed="10"/>
      <name val="Arial"/>
      <family val="2"/>
      <charset val="204"/>
    </font>
    <font>
      <b/>
      <sz val="9"/>
      <name val="Arial Cyr"/>
      <charset val="204"/>
    </font>
    <font>
      <b/>
      <sz val="10"/>
      <name val="Arial Cyr"/>
      <charset val="204"/>
    </font>
    <font>
      <b/>
      <i/>
      <sz val="9"/>
      <name val="Arial Cyr"/>
      <charset val="204"/>
    </font>
    <font>
      <i/>
      <sz val="9"/>
      <name val="Arial Cyr"/>
      <charset val="204"/>
    </font>
    <font>
      <b/>
      <sz val="12"/>
      <name val="Arial Cyr"/>
      <charset val="204"/>
    </font>
    <font>
      <b/>
      <sz val="8"/>
      <name val="Arial CYR"/>
      <charset val="204"/>
    </font>
    <font>
      <b/>
      <i/>
      <sz val="18"/>
      <color indexed="10"/>
      <name val="Arial Cyr"/>
      <charset val="204"/>
    </font>
    <font>
      <b/>
      <i/>
      <sz val="12"/>
      <color indexed="10"/>
      <name val="Arial Cyr"/>
      <charset val="204"/>
    </font>
    <font>
      <b/>
      <sz val="18"/>
      <color indexed="48"/>
      <name val="Arial Cyr"/>
      <charset val="204"/>
    </font>
    <font>
      <b/>
      <sz val="12"/>
      <color indexed="48"/>
      <name val="Arial Cyr"/>
      <charset val="204"/>
    </font>
    <font>
      <b/>
      <sz val="8"/>
      <color indexed="10"/>
      <name val="Arial Cyr"/>
      <charset val="204"/>
    </font>
    <font>
      <b/>
      <sz val="16"/>
      <color indexed="10"/>
      <name val="Arial"/>
      <family val="2"/>
      <charset val="204"/>
    </font>
    <font>
      <b/>
      <sz val="11"/>
      <color indexed="10"/>
      <name val="Arial Cyr"/>
      <charset val="204"/>
    </font>
    <font>
      <b/>
      <sz val="11"/>
      <color indexed="62"/>
      <name val="Arial Cyr"/>
      <charset val="204"/>
    </font>
    <font>
      <b/>
      <sz val="8"/>
      <color indexed="62"/>
      <name val="Arial Cyr"/>
      <charset val="204"/>
    </font>
    <font>
      <b/>
      <sz val="12"/>
      <color indexed="10"/>
      <name val="Arial"/>
      <family val="2"/>
      <charset val="204"/>
    </font>
    <font>
      <b/>
      <sz val="11"/>
      <color indexed="10"/>
      <name val="Arial"/>
      <family val="2"/>
      <charset val="204"/>
    </font>
    <font>
      <b/>
      <sz val="10"/>
      <color indexed="10"/>
      <name val="Arial"/>
      <family val="2"/>
      <charset val="204"/>
    </font>
    <font>
      <b/>
      <sz val="9"/>
      <name val="Arial"/>
      <family val="2"/>
      <charset val="204"/>
    </font>
    <font>
      <b/>
      <sz val="8"/>
      <color indexed="10"/>
      <name val="Arial"/>
      <family val="2"/>
      <charset val="204"/>
    </font>
    <font>
      <b/>
      <sz val="12"/>
      <color indexed="21"/>
      <name val="Arial"/>
      <family val="2"/>
      <charset val="204"/>
    </font>
    <font>
      <b/>
      <sz val="11"/>
      <color indexed="21"/>
      <name val="Arial"/>
      <family val="2"/>
      <charset val="204"/>
    </font>
    <font>
      <b/>
      <sz val="8"/>
      <color indexed="21"/>
      <name val="Arial"/>
      <family val="2"/>
      <charset val="204"/>
    </font>
    <font>
      <b/>
      <sz val="10"/>
      <color indexed="18"/>
      <name val="Times New Roman"/>
      <family val="1"/>
      <charset val="204"/>
    </font>
    <font>
      <b/>
      <sz val="12"/>
      <color indexed="18"/>
      <name val="Times New Roman"/>
      <family val="1"/>
      <charset val="204"/>
    </font>
    <font>
      <b/>
      <sz val="8"/>
      <color indexed="18"/>
      <name val="Arial"/>
      <family val="2"/>
      <charset val="204"/>
    </font>
    <font>
      <b/>
      <sz val="10"/>
      <color indexed="18"/>
      <name val="Arial"/>
      <family val="2"/>
      <charset val="204"/>
    </font>
    <font>
      <b/>
      <sz val="8"/>
      <color indexed="18"/>
      <name val="Times New Roman"/>
      <family val="1"/>
      <charset val="204"/>
    </font>
    <font>
      <b/>
      <sz val="12"/>
      <name val="Arial"/>
      <family val="2"/>
      <charset val="204"/>
    </font>
    <font>
      <b/>
      <sz val="10"/>
      <color rgb="FF0070C0"/>
      <name val="Times New Roman"/>
      <family val="1"/>
      <charset val="204"/>
    </font>
    <font>
      <b/>
      <sz val="12"/>
      <color indexed="10"/>
      <name val="Times New Roman"/>
      <family val="1"/>
      <charset val="204"/>
    </font>
    <font>
      <sz val="9"/>
      <name val="Arial"/>
      <family val="2"/>
      <charset val="204"/>
    </font>
    <font>
      <b/>
      <sz val="10"/>
      <name val="Arial"/>
      <family val="2"/>
      <charset val="204"/>
    </font>
    <font>
      <u/>
      <sz val="8"/>
      <color rgb="FFFF0000"/>
      <name val="Arial Cyr"/>
      <charset val="204"/>
    </font>
    <font>
      <b/>
      <sz val="12"/>
      <color rgb="FFFF0000"/>
      <name val="Times New Roman"/>
      <family val="1"/>
      <charset val="204"/>
    </font>
    <font>
      <u/>
      <sz val="8"/>
      <color indexed="12"/>
      <name val="Arial Cyr"/>
      <charset val="204"/>
    </font>
    <font>
      <sz val="10"/>
      <color rgb="FF0070C0"/>
      <name val="Times New Roman"/>
      <family val="1"/>
      <charset val="204"/>
    </font>
    <font>
      <sz val="12"/>
      <color indexed="10"/>
      <name val="Times New Roman"/>
      <family val="1"/>
      <charset val="204"/>
    </font>
    <font>
      <sz val="12"/>
      <color indexed="10"/>
      <name val="Arial Cyr"/>
      <charset val="204"/>
    </font>
    <font>
      <b/>
      <sz val="9"/>
      <name val="Times New Roman"/>
      <family val="1"/>
      <charset val="204"/>
    </font>
    <font>
      <b/>
      <sz val="10"/>
      <color theme="1"/>
      <name val="Times New Roman"/>
      <family val="1"/>
      <charset val="204"/>
    </font>
    <font>
      <u/>
      <sz val="8"/>
      <color rgb="FFC00000"/>
      <name val="Arial Cyr"/>
      <charset val="204"/>
    </font>
    <font>
      <b/>
      <sz val="9"/>
      <color rgb="FF0070C0"/>
      <name val="Times New Roman"/>
      <family val="1"/>
      <charset val="204"/>
    </font>
    <font>
      <b/>
      <sz val="9"/>
      <color indexed="12"/>
      <name val="Times New Roman"/>
      <family val="1"/>
      <charset val="204"/>
    </font>
    <font>
      <sz val="11"/>
      <name val="Times New Roman"/>
      <family val="1"/>
      <charset val="204"/>
    </font>
    <font>
      <b/>
      <sz val="11"/>
      <name val="Times New Roman"/>
      <family val="1"/>
      <charset val="204"/>
    </font>
    <font>
      <b/>
      <sz val="8"/>
      <name val="Arial"/>
      <family val="2"/>
      <charset val="204"/>
    </font>
    <font>
      <b/>
      <sz val="11"/>
      <name val="Arial"/>
      <family val="2"/>
      <charset val="204"/>
    </font>
    <font>
      <b/>
      <u/>
      <sz val="8"/>
      <color indexed="12"/>
      <name val="Arial Cyr"/>
      <charset val="204"/>
    </font>
    <font>
      <sz val="12"/>
      <color rgb="FFFF0000"/>
      <name val="Times New Roman"/>
      <family val="1"/>
      <charset val="204"/>
    </font>
    <font>
      <sz val="8"/>
      <color rgb="FFFF0000"/>
      <name val="Arial"/>
      <family val="2"/>
      <charset val="204"/>
    </font>
    <font>
      <sz val="8"/>
      <color rgb="FFC00000"/>
      <name val="Arial"/>
      <family val="2"/>
      <charset val="204"/>
    </font>
    <font>
      <b/>
      <sz val="12"/>
      <color rgb="FFC00000"/>
      <name val="Times New Roman"/>
      <family val="1"/>
      <charset val="204"/>
    </font>
    <font>
      <b/>
      <sz val="9"/>
      <color indexed="10"/>
      <name val="Arial"/>
      <family val="2"/>
      <charset val="204"/>
    </font>
    <font>
      <sz val="9"/>
      <name val="Arial"/>
      <family val="2"/>
    </font>
    <font>
      <sz val="9"/>
      <color theme="1"/>
      <name val="Arial"/>
      <family val="2"/>
      <charset val="204"/>
    </font>
    <font>
      <sz val="9"/>
      <name val="Arial Cyr"/>
      <charset val="204"/>
    </font>
    <font>
      <sz val="9"/>
      <color indexed="47"/>
      <name val="Arial"/>
      <family val="2"/>
      <charset val="204"/>
    </font>
    <font>
      <b/>
      <sz val="9"/>
      <color indexed="12"/>
      <name val="Arial"/>
      <family val="2"/>
      <charset val="204"/>
    </font>
    <font>
      <sz val="9"/>
      <color rgb="FFFF0000"/>
      <name val="Arial"/>
      <family val="2"/>
      <charset val="204"/>
    </font>
    <font>
      <b/>
      <sz val="12"/>
      <color indexed="63"/>
      <name val="Arial"/>
      <family val="2"/>
      <charset val="204"/>
    </font>
    <font>
      <b/>
      <sz val="12"/>
      <color theme="1"/>
      <name val="Arial"/>
      <family val="2"/>
      <charset val="204"/>
    </font>
    <font>
      <i/>
      <sz val="9"/>
      <color rgb="FFC00000"/>
      <name val="Arial"/>
      <family val="2"/>
      <charset val="204"/>
    </font>
    <font>
      <sz val="9"/>
      <color rgb="FFC00000"/>
      <name val="Arial"/>
      <family val="2"/>
      <charset val="204"/>
    </font>
    <font>
      <b/>
      <sz val="9"/>
      <name val="Arial"/>
      <family val="2"/>
    </font>
    <font>
      <sz val="10"/>
      <color theme="1"/>
      <name val="Times New Roman"/>
      <family val="1"/>
      <charset val="204"/>
    </font>
    <font>
      <b/>
      <sz val="9"/>
      <color theme="1"/>
      <name val="Arial"/>
      <family val="2"/>
      <charset val="204"/>
    </font>
    <font>
      <b/>
      <sz val="9"/>
      <color indexed="52"/>
      <name val="Arial"/>
      <family val="2"/>
      <charset val="204"/>
    </font>
    <font>
      <b/>
      <sz val="16"/>
      <name val="Times New Roman"/>
      <family val="1"/>
      <charset val="204"/>
    </font>
    <font>
      <b/>
      <sz val="16"/>
      <color indexed="57"/>
      <name val="Times New Roman"/>
      <family val="1"/>
      <charset val="204"/>
    </font>
    <font>
      <b/>
      <sz val="8"/>
      <name val="Times New Roman"/>
      <family val="1"/>
      <charset val="204"/>
    </font>
    <font>
      <b/>
      <sz val="9"/>
      <color indexed="18"/>
      <name val="Times New Roman"/>
      <family val="1"/>
      <charset val="204"/>
    </font>
    <font>
      <b/>
      <sz val="10"/>
      <color theme="3" tint="0.39997558519241921"/>
      <name val="Times New Roman"/>
      <family val="1"/>
      <charset val="204"/>
    </font>
    <font>
      <b/>
      <i/>
      <sz val="9"/>
      <color indexed="10"/>
      <name val="Arial"/>
      <family val="2"/>
      <charset val="204"/>
    </font>
    <font>
      <sz val="16"/>
      <color indexed="10"/>
      <name val="Times New Roman"/>
      <family val="1"/>
      <charset val="204"/>
    </font>
    <font>
      <b/>
      <sz val="16"/>
      <color rgb="FFC00000"/>
      <name val="Times New Roman"/>
      <family val="1"/>
      <charset val="204"/>
    </font>
    <font>
      <b/>
      <sz val="20"/>
      <color rgb="FFC00000"/>
      <name val="Times New Roman"/>
      <family val="1"/>
      <charset val="204"/>
    </font>
    <font>
      <sz val="8"/>
      <color indexed="81"/>
      <name val="Tahoma"/>
      <family val="2"/>
      <charset val="204"/>
    </font>
    <font>
      <sz val="10"/>
      <color indexed="81"/>
      <name val="Tahoma"/>
      <family val="2"/>
      <charset val="204"/>
    </font>
    <font>
      <b/>
      <sz val="8"/>
      <color indexed="81"/>
      <name val="Tahoma"/>
      <family val="2"/>
      <charset val="204"/>
    </font>
    <font>
      <b/>
      <sz val="9"/>
      <color rgb="FFFF0000"/>
      <name val="Arial"/>
      <family val="2"/>
      <charset val="204"/>
    </font>
    <font>
      <b/>
      <sz val="11"/>
      <color theme="3"/>
      <name val="Arial Cyr"/>
      <charset val="204"/>
    </font>
    <font>
      <sz val="8"/>
      <color indexed="81"/>
      <name val="Tahoma"/>
      <charset val="1"/>
    </font>
    <font>
      <sz val="8"/>
      <color theme="1"/>
      <name val="Arial"/>
      <family val="2"/>
      <charset val="204"/>
    </font>
    <font>
      <b/>
      <sz val="14"/>
      <color indexed="21"/>
      <name val="Arial"/>
      <family val="2"/>
      <charset val="204"/>
    </font>
    <font>
      <sz val="10"/>
      <color indexed="12"/>
      <name val="Arial Cyr"/>
      <charset val="204"/>
    </font>
    <font>
      <sz val="10"/>
      <color rgb="FF0070C0"/>
      <name val="Arial Cyr"/>
      <charset val="204"/>
    </font>
    <font>
      <sz val="10"/>
      <color theme="4"/>
      <name val="Arial Cyr"/>
      <charset val="204"/>
    </font>
    <font>
      <u/>
      <sz val="10"/>
      <color rgb="FFFF0000"/>
      <name val="Arial Cyr"/>
      <charset val="204"/>
    </font>
    <font>
      <sz val="10"/>
      <color rgb="FFFF0000"/>
      <name val="Arial Cyr"/>
      <charset val="204"/>
    </font>
    <font>
      <sz val="10"/>
      <color theme="3"/>
      <name val="Arial Cyr"/>
      <charset val="204"/>
    </font>
    <font>
      <u/>
      <sz val="10"/>
      <color theme="4"/>
      <name val="Arial Cyr"/>
      <charset val="204"/>
    </font>
    <font>
      <b/>
      <sz val="10"/>
      <color rgb="FFFF0000"/>
      <name val="Arial"/>
      <family val="2"/>
      <charset val="204"/>
    </font>
  </fonts>
  <fills count="15">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5"/>
        <bgColor indexed="64"/>
      </patternFill>
    </fill>
    <fill>
      <patternFill patternType="solid">
        <fgColor indexed="22"/>
        <bgColor indexed="64"/>
      </patternFill>
    </fill>
    <fill>
      <patternFill patternType="solid">
        <fgColor indexed="47"/>
        <bgColor indexed="64"/>
      </patternFill>
    </fill>
    <fill>
      <patternFill patternType="solid">
        <fgColor rgb="FFEBFCFF"/>
        <bgColor indexed="64"/>
      </patternFill>
    </fill>
    <fill>
      <patternFill patternType="solid">
        <fgColor indexed="4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bgColor indexed="64"/>
      </patternFill>
    </fill>
    <fill>
      <patternFill patternType="solid">
        <fgColor rgb="FF9BBB59"/>
        <bgColor rgb="FF000000"/>
      </patternFill>
    </fill>
  </fills>
  <borders count="66">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5">
    <xf numFmtId="0" fontId="0" fillId="0" borderId="0"/>
    <xf numFmtId="0" fontId="3" fillId="0"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9" fillId="0" borderId="0"/>
  </cellStyleXfs>
  <cellXfs count="909">
    <xf numFmtId="0" fontId="0" fillId="0" borderId="0" xfId="0"/>
    <xf numFmtId="0" fontId="0" fillId="0" borderId="0" xfId="0" applyAlignment="1">
      <alignment horizontal="center"/>
    </xf>
    <xf numFmtId="0" fontId="0" fillId="0" borderId="0" xfId="0" applyAlignment="1">
      <alignment vertical="center"/>
    </xf>
    <xf numFmtId="0" fontId="15" fillId="0" borderId="0" xfId="0" applyFont="1" applyAlignment="1">
      <alignment horizontal="center"/>
    </xf>
    <xf numFmtId="0" fontId="14"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xf numFmtId="0" fontId="5" fillId="0" borderId="2" xfId="0" applyFont="1" applyBorder="1" applyAlignment="1"/>
    <xf numFmtId="0" fontId="3" fillId="0" borderId="2" xfId="1" applyBorder="1" applyAlignment="1" applyProtection="1"/>
    <xf numFmtId="0" fontId="6" fillId="0" borderId="2" xfId="0" applyFont="1" applyBorder="1" applyAlignment="1"/>
    <xf numFmtId="0" fontId="7" fillId="0" borderId="2" xfId="0" applyFont="1" applyBorder="1" applyAlignment="1"/>
    <xf numFmtId="0" fontId="8" fillId="0" borderId="0" xfId="0" applyFont="1" applyAlignment="1">
      <alignment horizontal="center" wrapText="1"/>
    </xf>
    <xf numFmtId="0" fontId="8" fillId="0" borderId="0" xfId="0" applyFont="1" applyAlignment="1">
      <alignment horizontal="center"/>
    </xf>
    <xf numFmtId="0" fontId="4" fillId="0" borderId="2" xfId="0" applyFont="1" applyBorder="1" applyAlignment="1"/>
    <xf numFmtId="0" fontId="10" fillId="0" borderId="0" xfId="0" applyFont="1" applyBorder="1" applyAlignment="1">
      <alignment horizontal="center" wrapText="1"/>
    </xf>
    <xf numFmtId="0" fontId="12" fillId="0" borderId="0" xfId="0" applyFont="1" applyFill="1" applyBorder="1" applyAlignment="1">
      <alignment horizontal="center" vertical="center"/>
    </xf>
    <xf numFmtId="0" fontId="11" fillId="0" borderId="0" xfId="0" applyFont="1" applyBorder="1" applyAlignment="1">
      <alignment horizontal="center"/>
    </xf>
    <xf numFmtId="0" fontId="21" fillId="0" borderId="0" xfId="0" applyNumberFormat="1" applyFont="1" applyBorder="1" applyAlignment="1">
      <alignment horizontal="center" vertical="center"/>
    </xf>
    <xf numFmtId="165" fontId="21" fillId="0" borderId="0" xfId="0" applyNumberFormat="1" applyFont="1" applyFill="1" applyBorder="1" applyAlignment="1">
      <alignment horizontal="center" vertical="center" wrapText="1"/>
    </xf>
    <xf numFmtId="0" fontId="22" fillId="0" borderId="0" xfId="0" applyFont="1" applyAlignment="1">
      <alignment horizontal="left"/>
    </xf>
    <xf numFmtId="0" fontId="24" fillId="0" borderId="0" xfId="3" applyFont="1" applyFill="1" applyBorder="1" applyAlignment="1" applyProtection="1">
      <alignment vertical="center" wrapText="1"/>
    </xf>
    <xf numFmtId="0" fontId="24" fillId="0" borderId="9" xfId="3" applyFont="1" applyBorder="1" applyAlignment="1" applyProtection="1">
      <alignment vertical="center" wrapText="1"/>
    </xf>
    <xf numFmtId="0" fontId="25" fillId="0" borderId="10" xfId="3" applyFont="1" applyBorder="1" applyAlignment="1" applyProtection="1">
      <alignment horizontal="center" vertical="center"/>
    </xf>
    <xf numFmtId="0" fontId="25" fillId="0" borderId="9" xfId="3" applyFont="1" applyBorder="1" applyAlignment="1" applyProtection="1">
      <alignment horizontal="center" vertical="center"/>
    </xf>
    <xf numFmtId="0" fontId="25" fillId="0" borderId="0" xfId="3" applyFont="1" applyFill="1" applyBorder="1" applyAlignment="1" applyProtection="1">
      <alignment vertical="top"/>
    </xf>
    <xf numFmtId="49" fontId="2" fillId="0" borderId="0" xfId="3" applyNumberFormat="1" applyFill="1" applyBorder="1" applyAlignment="1" applyProtection="1">
      <alignment vertical="center"/>
      <protection locked="0"/>
    </xf>
    <xf numFmtId="49" fontId="28" fillId="2" borderId="9" xfId="3" applyNumberFormat="1" applyFont="1" applyFill="1" applyBorder="1" applyAlignment="1" applyProtection="1">
      <alignment horizontal="center" vertical="center"/>
      <protection locked="0"/>
    </xf>
    <xf numFmtId="14" fontId="28" fillId="2" borderId="9" xfId="3" applyNumberFormat="1" applyFont="1" applyFill="1" applyBorder="1" applyAlignment="1" applyProtection="1">
      <alignment horizontal="center" vertical="center"/>
      <protection locked="0"/>
    </xf>
    <xf numFmtId="0" fontId="28" fillId="2" borderId="9" xfId="3" applyFont="1" applyFill="1" applyBorder="1" applyAlignment="1" applyProtection="1">
      <alignment horizontal="center" vertical="center"/>
    </xf>
    <xf numFmtId="0" fontId="2" fillId="0" borderId="0" xfId="3" applyFill="1" applyBorder="1" applyAlignment="1" applyProtection="1">
      <alignment vertical="center"/>
    </xf>
    <xf numFmtId="0" fontId="2" fillId="0" borderId="0" xfId="3" applyAlignment="1" applyProtection="1">
      <alignment vertical="center"/>
    </xf>
    <xf numFmtId="0" fontId="25" fillId="0" borderId="0" xfId="3" applyFont="1" applyFill="1" applyBorder="1" applyAlignment="1" applyProtection="1">
      <alignment vertical="center"/>
    </xf>
    <xf numFmtId="0" fontId="28" fillId="2" borderId="9" xfId="3" applyFont="1" applyFill="1" applyBorder="1" applyAlignment="1" applyProtection="1">
      <alignment horizontal="left" vertical="center"/>
      <protection locked="0"/>
    </xf>
    <xf numFmtId="0" fontId="25" fillId="0" borderId="0" xfId="3" applyFont="1" applyFill="1" applyBorder="1" applyAlignment="1" applyProtection="1">
      <alignment vertical="center"/>
      <protection locked="0"/>
    </xf>
    <xf numFmtId="0" fontId="2" fillId="0" borderId="0" xfId="3" applyFill="1" applyBorder="1" applyAlignment="1" applyProtection="1">
      <alignment horizontal="right" vertical="center"/>
    </xf>
    <xf numFmtId="0" fontId="28" fillId="2" borderId="9" xfId="3" applyFont="1" applyFill="1" applyBorder="1" applyAlignment="1" applyProtection="1">
      <alignment vertical="center"/>
    </xf>
    <xf numFmtId="0" fontId="25" fillId="0" borderId="0" xfId="3" applyFont="1" applyFill="1" applyBorder="1" applyAlignment="1" applyProtection="1">
      <alignment vertical="center" wrapText="1"/>
    </xf>
    <xf numFmtId="0" fontId="28" fillId="2" borderId="9" xfId="3" applyFont="1" applyFill="1" applyBorder="1" applyAlignment="1" applyProtection="1">
      <alignment horizontal="left" vertical="center"/>
    </xf>
    <xf numFmtId="0" fontId="29" fillId="0" borderId="0" xfId="0" applyFont="1" applyAlignment="1">
      <alignment horizontal="center" wrapText="1"/>
    </xf>
    <xf numFmtId="0" fontId="8" fillId="0" borderId="0" xfId="0" applyFont="1" applyAlignment="1">
      <alignment wrapText="1"/>
    </xf>
    <xf numFmtId="0" fontId="34" fillId="0" borderId="0" xfId="0" applyFont="1" applyFill="1" applyBorder="1" applyAlignment="1">
      <alignment horizontal="center" wrapText="1"/>
    </xf>
    <xf numFmtId="9" fontId="35" fillId="0" borderId="1" xfId="0" applyNumberFormat="1" applyFont="1" applyBorder="1" applyAlignment="1">
      <alignment vertical="center"/>
    </xf>
    <xf numFmtId="9" fontId="35" fillId="0" borderId="5" xfId="0" applyNumberFormat="1" applyFont="1" applyBorder="1" applyAlignment="1">
      <alignment vertical="center"/>
    </xf>
    <xf numFmtId="9" fontId="35" fillId="0" borderId="6" xfId="0" applyNumberFormat="1" applyFont="1" applyBorder="1" applyAlignment="1">
      <alignment vertical="center"/>
    </xf>
    <xf numFmtId="9" fontId="35" fillId="0" borderId="2" xfId="0" applyNumberFormat="1" applyFont="1" applyBorder="1" applyAlignment="1">
      <alignment vertical="center"/>
    </xf>
    <xf numFmtId="9" fontId="35" fillId="0" borderId="0" xfId="0" applyNumberFormat="1" applyFont="1" applyBorder="1" applyAlignment="1">
      <alignment vertical="center"/>
    </xf>
    <xf numFmtId="9" fontId="35" fillId="0" borderId="3" xfId="0" applyNumberFormat="1" applyFont="1" applyBorder="1" applyAlignment="1">
      <alignment vertical="center"/>
    </xf>
    <xf numFmtId="165" fontId="46" fillId="0" borderId="36" xfId="0" applyNumberFormat="1" applyFont="1" applyFill="1" applyBorder="1" applyAlignment="1">
      <alignment horizontal="center" wrapText="1"/>
    </xf>
    <xf numFmtId="0" fontId="0" fillId="5" borderId="22" xfId="0" applyFill="1" applyBorder="1" applyAlignment="1">
      <alignment horizontal="center"/>
    </xf>
    <xf numFmtId="0" fontId="0" fillId="5" borderId="23" xfId="0" applyFill="1" applyBorder="1" applyAlignment="1">
      <alignment horizontal="center" vertical="center"/>
    </xf>
    <xf numFmtId="0" fontId="15" fillId="5" borderId="23" xfId="0" applyFont="1" applyFill="1" applyBorder="1" applyAlignment="1">
      <alignment horizontal="center"/>
    </xf>
    <xf numFmtId="0" fontId="28" fillId="5" borderId="23" xfId="0" applyFont="1" applyFill="1" applyBorder="1" applyAlignment="1">
      <alignment horizontal="center" vertical="center"/>
    </xf>
    <xf numFmtId="0" fontId="14" fillId="5" borderId="23" xfId="0" applyFont="1" applyFill="1" applyBorder="1" applyAlignment="1">
      <alignment horizontal="center" vertical="center"/>
    </xf>
    <xf numFmtId="0" fontId="13" fillId="5" borderId="23" xfId="0" applyFont="1" applyFill="1" applyBorder="1" applyAlignment="1">
      <alignment horizontal="center" vertical="center"/>
    </xf>
    <xf numFmtId="0" fontId="0" fillId="5" borderId="23" xfId="0" applyFill="1" applyBorder="1" applyAlignment="1">
      <alignment horizontal="center"/>
    </xf>
    <xf numFmtId="0" fontId="8" fillId="5" borderId="24" xfId="0" applyFont="1" applyFill="1" applyBorder="1" applyAlignment="1">
      <alignment horizontal="center" wrapText="1"/>
    </xf>
    <xf numFmtId="0" fontId="47" fillId="6" borderId="38" xfId="0" applyFont="1" applyFill="1" applyBorder="1" applyAlignment="1">
      <alignment horizontal="center" vertical="center" wrapText="1"/>
    </xf>
    <xf numFmtId="0" fontId="49" fillId="6" borderId="30" xfId="0" applyFont="1" applyFill="1" applyBorder="1" applyAlignment="1">
      <alignment horizontal="center" vertical="center"/>
    </xf>
    <xf numFmtId="0" fontId="49" fillId="6" borderId="37" xfId="0" applyFont="1" applyFill="1" applyBorder="1" applyAlignment="1">
      <alignment horizontal="center" vertical="center"/>
    </xf>
    <xf numFmtId="9" fontId="49" fillId="6" borderId="10" xfId="0" applyNumberFormat="1" applyFont="1" applyFill="1" applyBorder="1" applyAlignment="1">
      <alignment horizontal="center" vertical="center"/>
    </xf>
    <xf numFmtId="0" fontId="49" fillId="6" borderId="39" xfId="0" applyFont="1" applyFill="1" applyBorder="1" applyAlignment="1">
      <alignment horizontal="center" vertical="center"/>
    </xf>
    <xf numFmtId="0" fontId="47" fillId="7" borderId="22" xfId="0" applyFont="1" applyFill="1" applyBorder="1" applyAlignment="1">
      <alignment horizontal="center" vertical="center" wrapText="1"/>
    </xf>
    <xf numFmtId="0" fontId="47" fillId="7" borderId="23" xfId="0" applyFont="1" applyFill="1" applyBorder="1" applyAlignment="1">
      <alignment horizontal="center" vertical="center" wrapText="1"/>
    </xf>
    <xf numFmtId="0" fontId="48" fillId="7" borderId="23" xfId="0" applyFont="1" applyFill="1" applyBorder="1" applyAlignment="1">
      <alignment horizontal="center" vertical="center" wrapText="1"/>
    </xf>
    <xf numFmtId="49" fontId="52" fillId="7" borderId="23" xfId="0" applyNumberFormat="1" applyFont="1" applyFill="1" applyBorder="1" applyAlignment="1">
      <alignment horizontal="center" vertical="center"/>
    </xf>
    <xf numFmtId="9" fontId="49" fillId="7" borderId="23" xfId="0" applyNumberFormat="1" applyFont="1" applyFill="1" applyBorder="1" applyAlignment="1">
      <alignment horizontal="center" vertical="center"/>
    </xf>
    <xf numFmtId="0" fontId="49" fillId="7" borderId="23" xfId="0" applyFont="1" applyFill="1" applyBorder="1" applyAlignment="1">
      <alignment horizontal="center" vertical="center"/>
    </xf>
    <xf numFmtId="0" fontId="50" fillId="7" borderId="23" xfId="0" applyFont="1" applyFill="1" applyBorder="1" applyAlignment="1">
      <alignment horizontal="center" vertical="center"/>
    </xf>
    <xf numFmtId="0" fontId="47" fillId="7" borderId="40" xfId="0" applyFont="1" applyFill="1" applyBorder="1" applyAlignment="1">
      <alignment horizontal="center" vertical="center"/>
    </xf>
    <xf numFmtId="0" fontId="51" fillId="7" borderId="24" xfId="0" applyFont="1" applyFill="1" applyBorder="1" applyAlignment="1">
      <alignment horizontal="center" vertical="center" wrapText="1"/>
    </xf>
    <xf numFmtId="0" fontId="10" fillId="0" borderId="9" xfId="0" applyFont="1" applyFill="1" applyBorder="1" applyAlignment="1">
      <alignment horizontal="center"/>
    </xf>
    <xf numFmtId="0" fontId="53" fillId="0" borderId="13" xfId="0" applyFont="1" applyFill="1" applyBorder="1" applyAlignment="1">
      <alignment horizontal="center" vertical="center"/>
    </xf>
    <xf numFmtId="0" fontId="54" fillId="0" borderId="41" xfId="0" applyFont="1" applyFill="1" applyBorder="1" applyAlignment="1">
      <alignment horizontal="center"/>
    </xf>
    <xf numFmtId="0" fontId="55" fillId="0" borderId="30" xfId="0" applyFont="1" applyFill="1" applyBorder="1" applyAlignment="1">
      <alignment vertical="center"/>
    </xf>
    <xf numFmtId="165" fontId="14" fillId="0" borderId="30" xfId="0" applyNumberFormat="1" applyFont="1" applyFill="1" applyBorder="1" applyAlignment="1">
      <alignment horizontal="center" vertical="center" wrapText="1"/>
    </xf>
    <xf numFmtId="165" fontId="14" fillId="0" borderId="9" xfId="0" applyNumberFormat="1" applyFont="1" applyFill="1" applyBorder="1" applyAlignment="1">
      <alignment horizontal="center" vertical="center" wrapText="1"/>
    </xf>
    <xf numFmtId="0" fontId="14" fillId="0" borderId="9" xfId="0" applyFont="1" applyFill="1" applyBorder="1" applyAlignment="1">
      <alignment horizontal="center" vertical="center"/>
    </xf>
    <xf numFmtId="4" fontId="56" fillId="0" borderId="31" xfId="0" applyNumberFormat="1" applyFont="1" applyFill="1" applyBorder="1" applyAlignment="1">
      <alignment horizontal="center" vertical="center"/>
    </xf>
    <xf numFmtId="3" fontId="10" fillId="0" borderId="30" xfId="0" applyNumberFormat="1" applyFont="1" applyFill="1" applyBorder="1" applyAlignment="1">
      <alignment horizontal="center"/>
    </xf>
    <xf numFmtId="0" fontId="12" fillId="0" borderId="41" xfId="0" applyFont="1" applyFill="1" applyBorder="1" applyAlignment="1">
      <alignment horizontal="center" vertical="center"/>
    </xf>
    <xf numFmtId="0" fontId="58" fillId="0" borderId="13" xfId="0" applyFont="1" applyFill="1" applyBorder="1" applyAlignment="1">
      <alignment horizontal="center"/>
    </xf>
    <xf numFmtId="0" fontId="55" fillId="0" borderId="9" xfId="0" applyFont="1" applyFill="1" applyBorder="1" applyAlignment="1">
      <alignment vertical="center"/>
    </xf>
    <xf numFmtId="4" fontId="56" fillId="0" borderId="11" xfId="0" applyNumberFormat="1" applyFont="1" applyFill="1" applyBorder="1" applyAlignment="1">
      <alignment horizontal="center" vertical="center"/>
    </xf>
    <xf numFmtId="3" fontId="10" fillId="0" borderId="9" xfId="0" applyNumberFormat="1" applyFont="1" applyFill="1" applyBorder="1" applyAlignment="1">
      <alignment horizontal="center"/>
    </xf>
    <xf numFmtId="0" fontId="14" fillId="0" borderId="30" xfId="0" applyFont="1" applyFill="1" applyBorder="1" applyAlignment="1">
      <alignment horizontal="center" vertical="center"/>
    </xf>
    <xf numFmtId="0" fontId="53" fillId="0" borderId="41" xfId="0" applyFont="1" applyFill="1" applyBorder="1" applyAlignment="1">
      <alignment horizontal="center" vertical="center"/>
    </xf>
    <xf numFmtId="0" fontId="53" fillId="0" borderId="9" xfId="0" applyFont="1" applyFill="1" applyBorder="1" applyAlignment="1">
      <alignment horizontal="center" vertical="center"/>
    </xf>
    <xf numFmtId="0" fontId="54" fillId="0" borderId="13" xfId="0" applyFont="1" applyFill="1" applyBorder="1" applyAlignment="1">
      <alignment horizontal="center"/>
    </xf>
    <xf numFmtId="0" fontId="55" fillId="0" borderId="44" xfId="0" applyFont="1" applyFill="1" applyBorder="1" applyAlignment="1">
      <alignment vertical="center"/>
    </xf>
    <xf numFmtId="165" fontId="14" fillId="0" borderId="44" xfId="0" applyNumberFormat="1" applyFont="1" applyFill="1" applyBorder="1" applyAlignment="1">
      <alignment horizontal="center" vertical="center" wrapText="1"/>
    </xf>
    <xf numFmtId="0" fontId="14" fillId="0" borderId="44" xfId="0" applyFont="1" applyFill="1" applyBorder="1" applyAlignment="1">
      <alignment horizontal="center" vertical="center"/>
    </xf>
    <xf numFmtId="4" fontId="56" fillId="0" borderId="45" xfId="0" applyNumberFormat="1" applyFont="1" applyFill="1" applyBorder="1" applyAlignment="1">
      <alignment horizontal="center" vertical="center"/>
    </xf>
    <xf numFmtId="3" fontId="10" fillId="0" borderId="39" xfId="0" applyNumberFormat="1" applyFont="1" applyFill="1" applyBorder="1" applyAlignment="1">
      <alignment horizontal="center"/>
    </xf>
    <xf numFmtId="0" fontId="10" fillId="8" borderId="47" xfId="0" applyFont="1" applyFill="1" applyBorder="1" applyAlignment="1">
      <alignment horizontal="center"/>
    </xf>
    <xf numFmtId="0" fontId="12" fillId="8" borderId="41" xfId="0" applyFont="1" applyFill="1" applyBorder="1" applyAlignment="1">
      <alignment horizontal="center" vertical="center"/>
    </xf>
    <xf numFmtId="0" fontId="54" fillId="8" borderId="41" xfId="0" applyFont="1" applyFill="1" applyBorder="1" applyAlignment="1">
      <alignment horizontal="center"/>
    </xf>
    <xf numFmtId="0" fontId="55" fillId="8" borderId="30" xfId="0" applyFont="1" applyFill="1" applyBorder="1" applyAlignment="1">
      <alignment vertical="center"/>
    </xf>
    <xf numFmtId="165" fontId="14" fillId="8" borderId="30" xfId="0" applyNumberFormat="1" applyFont="1" applyFill="1" applyBorder="1" applyAlignment="1">
      <alignment horizontal="center" vertical="center" wrapText="1"/>
    </xf>
    <xf numFmtId="0" fontId="14" fillId="8" borderId="30" xfId="0" applyFont="1" applyFill="1" applyBorder="1" applyAlignment="1">
      <alignment horizontal="center" vertical="center"/>
    </xf>
    <xf numFmtId="4" fontId="56" fillId="8" borderId="11" xfId="0" applyNumberFormat="1" applyFont="1" applyFill="1" applyBorder="1" applyAlignment="1">
      <alignment horizontal="center" vertical="center"/>
    </xf>
    <xf numFmtId="3" fontId="10" fillId="8" borderId="9" xfId="0" applyNumberFormat="1" applyFont="1" applyFill="1" applyBorder="1" applyAlignment="1">
      <alignment horizontal="center"/>
    </xf>
    <xf numFmtId="0" fontId="57" fillId="8" borderId="42" xfId="1" applyFont="1" applyFill="1" applyBorder="1" applyAlignment="1" applyProtection="1">
      <alignment horizontal="center" wrapText="1"/>
    </xf>
    <xf numFmtId="0" fontId="12" fillId="8" borderId="13" xfId="0" applyFont="1" applyFill="1" applyBorder="1" applyAlignment="1">
      <alignment horizontal="center" vertical="center"/>
    </xf>
    <xf numFmtId="0" fontId="55" fillId="8" borderId="30" xfId="0" applyFont="1" applyFill="1" applyBorder="1" applyAlignment="1" applyProtection="1">
      <alignment vertical="center"/>
      <protection locked="0"/>
    </xf>
    <xf numFmtId="4" fontId="56" fillId="8" borderId="31" xfId="0" applyNumberFormat="1" applyFont="1" applyFill="1" applyBorder="1" applyAlignment="1">
      <alignment horizontal="center" vertical="center"/>
    </xf>
    <xf numFmtId="3" fontId="10" fillId="8" borderId="30" xfId="0" applyNumberFormat="1" applyFont="1" applyFill="1" applyBorder="1" applyAlignment="1">
      <alignment horizontal="center"/>
    </xf>
    <xf numFmtId="0" fontId="60" fillId="8" borderId="41" xfId="0" applyFont="1" applyFill="1" applyBorder="1" applyAlignment="1">
      <alignment horizontal="center" vertical="center"/>
    </xf>
    <xf numFmtId="0" fontId="58" fillId="8" borderId="41" xfId="0" applyFont="1" applyFill="1" applyBorder="1" applyAlignment="1">
      <alignment horizontal="center"/>
    </xf>
    <xf numFmtId="0" fontId="10" fillId="8" borderId="48" xfId="0" applyFont="1" applyFill="1" applyBorder="1" applyAlignment="1">
      <alignment horizontal="center"/>
    </xf>
    <xf numFmtId="165" fontId="14" fillId="8" borderId="39" xfId="0" applyNumberFormat="1" applyFont="1" applyFill="1" applyBorder="1" applyAlignment="1">
      <alignment horizontal="center" vertical="center" wrapText="1"/>
    </xf>
    <xf numFmtId="0" fontId="14" fillId="8" borderId="39" xfId="0" applyFont="1" applyFill="1" applyBorder="1" applyAlignment="1">
      <alignment horizontal="center" vertical="center"/>
    </xf>
    <xf numFmtId="4" fontId="56" fillId="8" borderId="45" xfId="0" applyNumberFormat="1" applyFont="1" applyFill="1" applyBorder="1" applyAlignment="1">
      <alignment horizontal="center" vertical="center"/>
    </xf>
    <xf numFmtId="3" fontId="10" fillId="8" borderId="39" xfId="0" applyNumberFormat="1" applyFont="1" applyFill="1" applyBorder="1" applyAlignment="1">
      <alignment horizontal="center"/>
    </xf>
    <xf numFmtId="0" fontId="10" fillId="0" borderId="50" xfId="0" applyFont="1" applyFill="1" applyBorder="1" applyAlignment="1">
      <alignment horizontal="center"/>
    </xf>
    <xf numFmtId="0" fontId="60" fillId="0" borderId="41" xfId="0" applyFont="1" applyFill="1" applyBorder="1" applyAlignment="1">
      <alignment horizontal="center" vertical="center"/>
    </xf>
    <xf numFmtId="0" fontId="61" fillId="0" borderId="41" xfId="0" applyFont="1" applyFill="1" applyBorder="1" applyAlignment="1">
      <alignment horizontal="center"/>
    </xf>
    <xf numFmtId="0" fontId="55" fillId="0" borderId="30" xfId="0" applyFont="1" applyFill="1" applyBorder="1" applyAlignment="1" applyProtection="1">
      <alignment vertical="center"/>
      <protection locked="0"/>
    </xf>
    <xf numFmtId="0" fontId="57" fillId="0" borderId="42" xfId="1" applyFont="1" applyFill="1" applyBorder="1" applyAlignment="1" applyProtection="1">
      <alignment horizontal="center" wrapText="1"/>
    </xf>
    <xf numFmtId="0" fontId="58" fillId="0" borderId="41" xfId="0" applyFont="1" applyFill="1" applyBorder="1" applyAlignment="1">
      <alignment horizontal="center"/>
    </xf>
    <xf numFmtId="0" fontId="12" fillId="0" borderId="13" xfId="0" applyFont="1" applyFill="1" applyBorder="1" applyAlignment="1">
      <alignment horizontal="center" vertical="center"/>
    </xf>
    <xf numFmtId="0" fontId="0" fillId="7" borderId="22" xfId="0" applyFill="1" applyBorder="1" applyAlignment="1">
      <alignment horizontal="center"/>
    </xf>
    <xf numFmtId="0" fontId="0" fillId="7" borderId="23" xfId="0" applyFill="1" applyBorder="1" applyAlignment="1">
      <alignment horizontal="center" vertical="center"/>
    </xf>
    <xf numFmtId="0" fontId="62" fillId="7" borderId="23" xfId="0" applyFont="1" applyFill="1" applyBorder="1" applyAlignment="1">
      <alignment horizontal="center"/>
    </xf>
    <xf numFmtId="0" fontId="28" fillId="7" borderId="23" xfId="0" applyFont="1" applyFill="1" applyBorder="1" applyAlignment="1">
      <alignment horizontal="center" vertical="center"/>
    </xf>
    <xf numFmtId="0" fontId="14" fillId="7" borderId="23" xfId="0" applyFont="1" applyFill="1" applyBorder="1" applyAlignment="1">
      <alignment horizontal="center" vertical="center"/>
    </xf>
    <xf numFmtId="0" fontId="13" fillId="7" borderId="23" xfId="0" applyFont="1" applyFill="1" applyBorder="1" applyAlignment="1">
      <alignment horizontal="center" vertical="center"/>
    </xf>
    <xf numFmtId="0" fontId="0" fillId="7" borderId="40" xfId="0" applyFill="1" applyBorder="1" applyAlignment="1">
      <alignment horizontal="center"/>
    </xf>
    <xf numFmtId="0" fontId="8" fillId="7" borderId="24" xfId="0" applyFont="1" applyFill="1" applyBorder="1" applyAlignment="1">
      <alignment horizontal="center" wrapText="1"/>
    </xf>
    <xf numFmtId="0" fontId="10" fillId="0" borderId="51" xfId="0" applyFont="1" applyFill="1" applyBorder="1" applyAlignment="1">
      <alignment horizontal="center"/>
    </xf>
    <xf numFmtId="0" fontId="63" fillId="0" borderId="25" xfId="0" applyFont="1" applyFill="1" applyBorder="1" applyAlignment="1">
      <alignment horizontal="center" vertical="center"/>
    </xf>
    <xf numFmtId="0" fontId="11" fillId="0" borderId="25" xfId="0" applyFont="1" applyFill="1" applyBorder="1" applyAlignment="1">
      <alignment horizontal="center"/>
    </xf>
    <xf numFmtId="0" fontId="55" fillId="0" borderId="27" xfId="4" applyNumberFormat="1" applyFont="1" applyFill="1" applyBorder="1" applyAlignment="1" applyProtection="1">
      <alignment vertical="center"/>
      <protection locked="0"/>
    </xf>
    <xf numFmtId="165" fontId="14" fillId="0" borderId="27"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4" fontId="56" fillId="0" borderId="26" xfId="0" applyNumberFormat="1" applyFont="1" applyFill="1" applyBorder="1" applyAlignment="1">
      <alignment horizontal="center" vertical="center"/>
    </xf>
    <xf numFmtId="3" fontId="10" fillId="0" borderId="27" xfId="0" applyNumberFormat="1" applyFont="1" applyFill="1" applyBorder="1" applyAlignment="1">
      <alignment horizontal="center"/>
    </xf>
    <xf numFmtId="0" fontId="10" fillId="0" borderId="52" xfId="0" applyFont="1" applyFill="1" applyBorder="1" applyAlignment="1">
      <alignment horizontal="center"/>
    </xf>
    <xf numFmtId="0" fontId="63" fillId="0" borderId="49" xfId="0" applyFont="1" applyFill="1" applyBorder="1" applyAlignment="1">
      <alignment horizontal="center" vertical="center"/>
    </xf>
    <xf numFmtId="0" fontId="11" fillId="0" borderId="49" xfId="0" applyFont="1" applyFill="1" applyBorder="1" applyAlignment="1">
      <alignment horizontal="center"/>
    </xf>
    <xf numFmtId="0" fontId="55" fillId="0" borderId="39" xfId="4" applyNumberFormat="1" applyFont="1" applyFill="1" applyBorder="1" applyAlignment="1" applyProtection="1">
      <alignment vertical="center"/>
      <protection locked="0"/>
    </xf>
    <xf numFmtId="165" fontId="14" fillId="0" borderId="39"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0" fontId="55" fillId="8" borderId="27" xfId="4" applyNumberFormat="1" applyFont="1" applyFill="1" applyBorder="1" applyAlignment="1" applyProtection="1">
      <alignment vertical="center"/>
      <protection locked="0"/>
    </xf>
    <xf numFmtId="165" fontId="14" fillId="8" borderId="27" xfId="0" applyNumberFormat="1" applyFont="1" applyFill="1" applyBorder="1" applyAlignment="1">
      <alignment horizontal="center" vertical="center" wrapText="1"/>
    </xf>
    <xf numFmtId="4" fontId="56" fillId="8" borderId="26" xfId="0" applyNumberFormat="1" applyFont="1" applyFill="1" applyBorder="1" applyAlignment="1">
      <alignment horizontal="center" vertical="center"/>
    </xf>
    <xf numFmtId="3" fontId="10" fillId="8" borderId="27" xfId="0" applyNumberFormat="1" applyFont="1" applyFill="1" applyBorder="1" applyAlignment="1">
      <alignment horizontal="center"/>
    </xf>
    <xf numFmtId="0" fontId="10" fillId="8" borderId="50" xfId="0" applyFont="1" applyFill="1" applyBorder="1" applyAlignment="1">
      <alignment horizontal="center"/>
    </xf>
    <xf numFmtId="0" fontId="53" fillId="8" borderId="13" xfId="0" applyFont="1" applyFill="1" applyBorder="1" applyAlignment="1">
      <alignment horizontal="center" vertical="center"/>
    </xf>
    <xf numFmtId="0" fontId="58" fillId="8" borderId="13" xfId="0" applyFont="1" applyFill="1" applyBorder="1" applyAlignment="1">
      <alignment horizontal="center"/>
    </xf>
    <xf numFmtId="0" fontId="55" fillId="8" borderId="9" xfId="4" applyNumberFormat="1" applyFont="1" applyFill="1" applyBorder="1" applyAlignment="1" applyProtection="1">
      <alignment vertical="center"/>
      <protection locked="0"/>
    </xf>
    <xf numFmtId="165" fontId="14" fillId="8" borderId="9" xfId="0" applyNumberFormat="1" applyFont="1" applyFill="1" applyBorder="1" applyAlignment="1">
      <alignment horizontal="center" vertical="center" wrapText="1"/>
    </xf>
    <xf numFmtId="0" fontId="14" fillId="8" borderId="9" xfId="0" applyFont="1" applyFill="1" applyBorder="1" applyAlignment="1">
      <alignment horizontal="center" vertical="center" wrapText="1"/>
    </xf>
    <xf numFmtId="0" fontId="57" fillId="8" borderId="43" xfId="1" applyFont="1" applyFill="1" applyBorder="1" applyAlignment="1" applyProtection="1">
      <alignment horizontal="center" wrapText="1"/>
    </xf>
    <xf numFmtId="0" fontId="10" fillId="8" borderId="52" xfId="0" applyFont="1" applyFill="1" applyBorder="1" applyAlignment="1">
      <alignment horizontal="center"/>
    </xf>
    <xf numFmtId="0" fontId="53" fillId="8" borderId="33" xfId="0" applyFont="1" applyFill="1" applyBorder="1" applyAlignment="1">
      <alignment horizontal="center" vertical="center"/>
    </xf>
    <xf numFmtId="0" fontId="58" fillId="8" borderId="33" xfId="0" applyFont="1" applyFill="1" applyBorder="1" applyAlignment="1">
      <alignment horizontal="center"/>
    </xf>
    <xf numFmtId="0" fontId="55" fillId="8" borderId="44" xfId="4" applyNumberFormat="1" applyFont="1" applyFill="1" applyBorder="1" applyAlignment="1" applyProtection="1">
      <alignment vertical="center"/>
      <protection locked="0"/>
    </xf>
    <xf numFmtId="165" fontId="14" fillId="8" borderId="44" xfId="0" applyNumberFormat="1" applyFont="1" applyFill="1" applyBorder="1" applyAlignment="1">
      <alignment horizontal="center" vertical="center" wrapText="1"/>
    </xf>
    <xf numFmtId="0" fontId="14" fillId="8" borderId="44" xfId="0" applyFont="1" applyFill="1" applyBorder="1" applyAlignment="1">
      <alignment horizontal="center" vertical="center" wrapText="1"/>
    </xf>
    <xf numFmtId="4" fontId="56" fillId="8" borderId="34" xfId="0" applyNumberFormat="1" applyFont="1" applyFill="1" applyBorder="1" applyAlignment="1">
      <alignment horizontal="center" vertical="center"/>
    </xf>
    <xf numFmtId="3" fontId="10" fillId="8" borderId="44" xfId="0" applyNumberFormat="1" applyFont="1" applyFill="1" applyBorder="1" applyAlignment="1">
      <alignment horizontal="center"/>
    </xf>
    <xf numFmtId="0" fontId="57" fillId="8" borderId="21" xfId="1" applyFont="1" applyFill="1" applyBorder="1" applyAlignment="1" applyProtection="1">
      <alignment horizontal="center" wrapText="1"/>
    </xf>
    <xf numFmtId="0" fontId="10" fillId="0" borderId="47" xfId="0" applyFont="1" applyFill="1" applyBorder="1" applyAlignment="1">
      <alignment horizontal="center"/>
    </xf>
    <xf numFmtId="0" fontId="55" fillId="0" borderId="9" xfId="4" applyNumberFormat="1" applyFont="1" applyFill="1" applyBorder="1" applyAlignment="1" applyProtection="1">
      <alignment vertical="center"/>
      <protection locked="0"/>
    </xf>
    <xf numFmtId="0" fontId="14" fillId="0" borderId="9" xfId="0" applyFont="1" applyFill="1" applyBorder="1" applyAlignment="1">
      <alignment horizontal="center" vertical="center" wrapText="1"/>
    </xf>
    <xf numFmtId="0" fontId="57" fillId="0" borderId="43" xfId="1" applyFont="1" applyFill="1" applyBorder="1" applyAlignment="1" applyProtection="1">
      <alignment horizontal="center" wrapText="1"/>
    </xf>
    <xf numFmtId="0" fontId="53" fillId="0" borderId="33" xfId="0" applyFont="1" applyFill="1" applyBorder="1" applyAlignment="1">
      <alignment horizontal="center" vertical="center"/>
    </xf>
    <xf numFmtId="0" fontId="54" fillId="0" borderId="49" xfId="0" applyFont="1" applyFill="1" applyBorder="1" applyAlignment="1">
      <alignment horizontal="center"/>
    </xf>
    <xf numFmtId="0" fontId="55" fillId="0" borderId="44" xfId="4" applyNumberFormat="1" applyFont="1" applyFill="1" applyBorder="1" applyAlignment="1" applyProtection="1">
      <alignment vertical="center"/>
      <protection locked="0"/>
    </xf>
    <xf numFmtId="0" fontId="14" fillId="0" borderId="44" xfId="0" applyFont="1" applyFill="1" applyBorder="1" applyAlignment="1">
      <alignment horizontal="center" vertical="center" wrapText="1"/>
    </xf>
    <xf numFmtId="4" fontId="56" fillId="0" borderId="34" xfId="0" applyNumberFormat="1" applyFont="1" applyFill="1" applyBorder="1" applyAlignment="1">
      <alignment horizontal="center" vertical="center"/>
    </xf>
    <xf numFmtId="3" fontId="10" fillId="0" borderId="44" xfId="0" applyNumberFormat="1" applyFont="1" applyFill="1" applyBorder="1" applyAlignment="1">
      <alignment horizontal="center"/>
    </xf>
    <xf numFmtId="0" fontId="55" fillId="8" borderId="30" xfId="4" applyNumberFormat="1" applyFont="1" applyFill="1" applyBorder="1" applyAlignment="1" applyProtection="1">
      <alignment vertical="center"/>
      <protection locked="0"/>
    </xf>
    <xf numFmtId="0" fontId="14" fillId="8" borderId="30" xfId="0" applyFont="1" applyFill="1" applyBorder="1" applyAlignment="1">
      <alignment horizontal="center" vertical="center" wrapText="1"/>
    </xf>
    <xf numFmtId="0" fontId="65" fillId="8" borderId="42" xfId="1" applyFont="1" applyFill="1" applyBorder="1" applyAlignment="1" applyProtection="1">
      <alignment horizontal="center" wrapText="1"/>
    </xf>
    <xf numFmtId="0" fontId="66" fillId="8" borderId="41" xfId="0" applyFont="1" applyFill="1" applyBorder="1" applyAlignment="1">
      <alignment horizontal="center" vertical="center"/>
    </xf>
    <xf numFmtId="0" fontId="66" fillId="8" borderId="13" xfId="0" applyFont="1" applyFill="1" applyBorder="1" applyAlignment="1">
      <alignment horizontal="center" vertical="center"/>
    </xf>
    <xf numFmtId="0" fontId="55" fillId="8" borderId="9" xfId="0" applyFont="1" applyFill="1" applyBorder="1" applyAlignment="1" applyProtection="1">
      <alignment vertical="center"/>
      <protection locked="0"/>
    </xf>
    <xf numFmtId="0" fontId="63" fillId="8" borderId="13" xfId="0" applyFont="1" applyFill="1" applyBorder="1" applyAlignment="1">
      <alignment horizontal="center" vertical="center"/>
    </xf>
    <xf numFmtId="0" fontId="67" fillId="8" borderId="13" xfId="0" applyFont="1" applyFill="1" applyBorder="1" applyAlignment="1">
      <alignment horizontal="center" vertical="center"/>
    </xf>
    <xf numFmtId="0" fontId="67" fillId="8" borderId="41" xfId="0" applyFont="1" applyFill="1" applyBorder="1" applyAlignment="1">
      <alignment horizontal="center" vertical="center"/>
    </xf>
    <xf numFmtId="165" fontId="14" fillId="7" borderId="23" xfId="0" applyNumberFormat="1" applyFont="1" applyFill="1" applyBorder="1" applyAlignment="1">
      <alignment horizontal="center" vertical="center" wrapText="1"/>
    </xf>
    <xf numFmtId="49" fontId="68" fillId="7" borderId="40" xfId="0" applyNumberFormat="1" applyFont="1" applyFill="1" applyBorder="1" applyAlignment="1">
      <alignment horizontal="center"/>
    </xf>
    <xf numFmtId="0" fontId="67" fillId="0" borderId="13" xfId="0" applyFont="1" applyFill="1" applyBorder="1" applyAlignment="1">
      <alignment horizontal="center" vertical="center"/>
    </xf>
    <xf numFmtId="0" fontId="42" fillId="0" borderId="9" xfId="4" applyNumberFormat="1" applyFont="1" applyFill="1" applyBorder="1" applyAlignment="1" applyProtection="1">
      <alignment vertical="center"/>
      <protection locked="0"/>
    </xf>
    <xf numFmtId="0" fontId="42" fillId="0" borderId="9" xfId="4" applyNumberFormat="1" applyFont="1" applyFill="1" applyBorder="1" applyAlignment="1" applyProtection="1">
      <protection locked="0"/>
    </xf>
    <xf numFmtId="0" fontId="55" fillId="0" borderId="9" xfId="0" applyFont="1" applyFill="1" applyBorder="1" applyAlignment="1" applyProtection="1">
      <alignment vertical="center"/>
      <protection locked="0"/>
    </xf>
    <xf numFmtId="0" fontId="11" fillId="0" borderId="41" xfId="0" applyFont="1" applyFill="1" applyBorder="1" applyAlignment="1">
      <alignment horizontal="center"/>
    </xf>
    <xf numFmtId="0" fontId="55" fillId="8" borderId="10" xfId="4" applyNumberFormat="1" applyFont="1" applyFill="1" applyBorder="1" applyAlignment="1" applyProtection="1">
      <alignment vertical="center"/>
      <protection locked="0"/>
    </xf>
    <xf numFmtId="165" fontId="14" fillId="8" borderId="10" xfId="0" applyNumberFormat="1" applyFont="1" applyFill="1" applyBorder="1" applyAlignment="1">
      <alignment horizontal="center" vertical="center" wrapText="1"/>
    </xf>
    <xf numFmtId="0" fontId="14" fillId="8" borderId="10" xfId="0" applyFont="1" applyFill="1" applyBorder="1" applyAlignment="1">
      <alignment horizontal="center" vertical="center"/>
    </xf>
    <xf numFmtId="4" fontId="56" fillId="8" borderId="35" xfId="0" applyNumberFormat="1" applyFont="1" applyFill="1" applyBorder="1" applyAlignment="1">
      <alignment horizontal="center" vertical="center"/>
    </xf>
    <xf numFmtId="3" fontId="10" fillId="8" borderId="10" xfId="0" applyNumberFormat="1" applyFont="1" applyFill="1" applyBorder="1" applyAlignment="1">
      <alignment horizontal="center"/>
    </xf>
    <xf numFmtId="49" fontId="69" fillId="7" borderId="22" xfId="0" applyNumberFormat="1" applyFont="1" applyFill="1" applyBorder="1" applyAlignment="1">
      <alignment horizontal="center"/>
    </xf>
    <xf numFmtId="49" fontId="69" fillId="7" borderId="23" xfId="0" applyNumberFormat="1" applyFont="1" applyFill="1" applyBorder="1" applyAlignment="1">
      <alignment horizontal="center" vertical="center"/>
    </xf>
    <xf numFmtId="49" fontId="58" fillId="7" borderId="23" xfId="0" applyNumberFormat="1" applyFont="1" applyFill="1" applyBorder="1" applyAlignment="1">
      <alignment horizontal="center"/>
    </xf>
    <xf numFmtId="49" fontId="52" fillId="7" borderId="23" xfId="4" applyNumberFormat="1" applyFont="1" applyFill="1" applyBorder="1" applyAlignment="1" applyProtection="1">
      <alignment horizontal="center" vertical="center"/>
      <protection locked="0"/>
    </xf>
    <xf numFmtId="49" fontId="70" fillId="7" borderId="23" xfId="0" applyNumberFormat="1" applyFont="1" applyFill="1" applyBorder="1" applyAlignment="1">
      <alignment horizontal="center" vertical="center" wrapText="1"/>
    </xf>
    <xf numFmtId="49" fontId="71" fillId="7" borderId="23" xfId="0" applyNumberFormat="1" applyFont="1" applyFill="1" applyBorder="1" applyAlignment="1">
      <alignment horizontal="center" vertical="center"/>
    </xf>
    <xf numFmtId="49" fontId="72" fillId="7" borderId="24" xfId="1" applyNumberFormat="1" applyFont="1" applyFill="1" applyBorder="1" applyAlignment="1" applyProtection="1">
      <alignment horizontal="center" wrapText="1"/>
    </xf>
    <xf numFmtId="0" fontId="53" fillId="0" borderId="27" xfId="0" applyFont="1" applyFill="1" applyBorder="1" applyAlignment="1">
      <alignment horizontal="center" vertical="center"/>
    </xf>
    <xf numFmtId="0" fontId="14" fillId="0" borderId="27" xfId="0" applyFont="1" applyFill="1" applyBorder="1" applyAlignment="1">
      <alignment horizontal="center" vertical="center"/>
    </xf>
    <xf numFmtId="0" fontId="53" fillId="0" borderId="30" xfId="0" applyFont="1" applyFill="1" applyBorder="1" applyAlignment="1">
      <alignment horizontal="center" vertical="center"/>
    </xf>
    <xf numFmtId="0" fontId="58" fillId="0" borderId="30" xfId="0" applyFont="1" applyFill="1" applyBorder="1" applyAlignment="1">
      <alignment horizontal="center"/>
    </xf>
    <xf numFmtId="4" fontId="56" fillId="0" borderId="30" xfId="0" applyNumberFormat="1" applyFont="1" applyFill="1" applyBorder="1" applyAlignment="1">
      <alignment horizontal="center" vertical="center"/>
    </xf>
    <xf numFmtId="0" fontId="42" fillId="0" borderId="30" xfId="0" applyFont="1" applyFill="1" applyBorder="1" applyAlignment="1" applyProtection="1">
      <alignment vertical="center"/>
      <protection locked="0"/>
    </xf>
    <xf numFmtId="4" fontId="56" fillId="0" borderId="9" xfId="0" applyNumberFormat="1" applyFont="1" applyFill="1" applyBorder="1" applyAlignment="1">
      <alignment horizontal="center" vertical="center"/>
    </xf>
    <xf numFmtId="0" fontId="73" fillId="0" borderId="41" xfId="0" applyFont="1" applyFill="1" applyBorder="1" applyAlignment="1">
      <alignment horizontal="center"/>
    </xf>
    <xf numFmtId="0" fontId="55" fillId="0" borderId="30" xfId="4" applyNumberFormat="1" applyFont="1" applyFill="1" applyBorder="1" applyAlignment="1" applyProtection="1">
      <alignment vertical="center"/>
      <protection locked="0"/>
    </xf>
    <xf numFmtId="165" fontId="14" fillId="0" borderId="10"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66" fillId="0" borderId="41" xfId="0" applyFont="1" applyFill="1" applyBorder="1" applyAlignment="1">
      <alignment horizontal="center" vertical="center"/>
    </xf>
    <xf numFmtId="0" fontId="58" fillId="0" borderId="56" xfId="0" applyFont="1" applyFill="1" applyBorder="1" applyAlignment="1">
      <alignment horizontal="center"/>
    </xf>
    <xf numFmtId="4" fontId="56" fillId="0" borderId="35" xfId="0" applyNumberFormat="1" applyFont="1" applyFill="1" applyBorder="1" applyAlignment="1">
      <alignment horizontal="center" vertical="center"/>
    </xf>
    <xf numFmtId="3" fontId="10" fillId="0" borderId="10" xfId="0" applyNumberFormat="1" applyFont="1" applyFill="1" applyBorder="1" applyAlignment="1">
      <alignment horizontal="center"/>
    </xf>
    <xf numFmtId="49" fontId="70"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vertical="center"/>
    </xf>
    <xf numFmtId="49" fontId="12" fillId="9" borderId="23" xfId="0" applyNumberFormat="1" applyFont="1" applyFill="1" applyBorder="1" applyAlignment="1">
      <alignment horizontal="center" vertical="center"/>
    </xf>
    <xf numFmtId="49" fontId="58" fillId="9" borderId="23" xfId="0" applyNumberFormat="1" applyFont="1" applyFill="1" applyBorder="1" applyAlignment="1">
      <alignment horizontal="center" vertical="center"/>
    </xf>
    <xf numFmtId="49" fontId="6" fillId="9" borderId="23" xfId="4" applyNumberFormat="1" applyFont="1" applyFill="1" applyBorder="1" applyAlignment="1" applyProtection="1">
      <alignment horizontal="center" vertical="center"/>
      <protection locked="0"/>
    </xf>
    <xf numFmtId="49" fontId="70" fillId="9" borderId="23" xfId="0" applyNumberFormat="1" applyFont="1" applyFill="1" applyBorder="1" applyAlignment="1">
      <alignment horizontal="center" vertical="center"/>
    </xf>
    <xf numFmtId="49" fontId="56" fillId="9" borderId="23" xfId="0" applyNumberFormat="1" applyFont="1" applyFill="1" applyBorder="1" applyAlignment="1">
      <alignment horizontal="center" vertical="center"/>
    </xf>
    <xf numFmtId="49" fontId="68" fillId="9" borderId="40" xfId="0" applyNumberFormat="1" applyFont="1" applyFill="1" applyBorder="1" applyAlignment="1">
      <alignment horizontal="center" vertical="center"/>
    </xf>
    <xf numFmtId="49" fontId="72" fillId="9" borderId="24" xfId="1" applyNumberFormat="1" applyFont="1" applyFill="1" applyBorder="1" applyAlignment="1" applyProtection="1">
      <alignment horizontal="center" vertical="center" wrapText="1"/>
    </xf>
    <xf numFmtId="0" fontId="53" fillId="8" borderId="56" xfId="0" applyFont="1" applyFill="1" applyBorder="1" applyAlignment="1">
      <alignment horizontal="center" vertical="center"/>
    </xf>
    <xf numFmtId="0" fontId="58" fillId="8" borderId="56" xfId="0" applyFont="1" applyFill="1" applyBorder="1" applyAlignment="1">
      <alignment horizontal="center" vertical="center"/>
    </xf>
    <xf numFmtId="0" fontId="55" fillId="8" borderId="10" xfId="4" applyNumberFormat="1" applyFont="1" applyFill="1" applyBorder="1" applyAlignment="1" applyProtection="1">
      <alignment horizontal="left" vertical="center" wrapText="1"/>
      <protection locked="0"/>
    </xf>
    <xf numFmtId="0" fontId="14" fillId="8" borderId="9" xfId="0" applyFont="1" applyFill="1" applyBorder="1" applyAlignment="1">
      <alignment horizontal="center" vertical="center"/>
    </xf>
    <xf numFmtId="3" fontId="10" fillId="8" borderId="9" xfId="0" applyNumberFormat="1" applyFont="1" applyFill="1" applyBorder="1" applyAlignment="1">
      <alignment horizontal="center" vertical="center"/>
    </xf>
    <xf numFmtId="0" fontId="55" fillId="0" borderId="30" xfId="0" applyNumberFormat="1" applyFont="1" applyFill="1" applyBorder="1" applyAlignment="1" applyProtection="1">
      <alignment horizontal="left" vertical="center" wrapText="1"/>
      <protection locked="0"/>
    </xf>
    <xf numFmtId="0" fontId="65" fillId="0" borderId="42" xfId="1" applyFont="1" applyFill="1" applyBorder="1" applyAlignment="1" applyProtection="1">
      <alignment horizontal="center" wrapText="1"/>
    </xf>
    <xf numFmtId="0" fontId="55" fillId="8" borderId="9" xfId="0" applyNumberFormat="1" applyFont="1" applyFill="1" applyBorder="1" applyAlignment="1" applyProtection="1">
      <alignment horizontal="left" vertical="center" wrapText="1"/>
      <protection locked="0"/>
    </xf>
    <xf numFmtId="0" fontId="59" fillId="8" borderId="43" xfId="1" applyFont="1" applyFill="1" applyBorder="1" applyAlignment="1" applyProtection="1">
      <alignment horizontal="center" wrapText="1"/>
    </xf>
    <xf numFmtId="0" fontId="12" fillId="8" borderId="56" xfId="0" applyFont="1" applyFill="1" applyBorder="1" applyAlignment="1">
      <alignment horizontal="center" vertical="center"/>
    </xf>
    <xf numFmtId="0" fontId="58" fillId="0" borderId="25" xfId="0" applyFont="1" applyFill="1" applyBorder="1" applyAlignment="1">
      <alignment horizontal="center"/>
    </xf>
    <xf numFmtId="0" fontId="57" fillId="8" borderId="32" xfId="1" applyFont="1" applyFill="1" applyBorder="1" applyAlignment="1" applyProtection="1">
      <alignment horizontal="center" wrapText="1"/>
    </xf>
    <xf numFmtId="0" fontId="12" fillId="0" borderId="30" xfId="0" applyFont="1" applyFill="1" applyBorder="1" applyAlignment="1">
      <alignment horizontal="center" vertical="center"/>
    </xf>
    <xf numFmtId="0" fontId="57" fillId="0" borderId="55" xfId="1" applyFont="1" applyFill="1" applyBorder="1" applyAlignment="1" applyProtection="1">
      <alignment horizontal="center" wrapText="1"/>
    </xf>
    <xf numFmtId="0" fontId="57" fillId="0" borderId="32" xfId="1" applyFont="1" applyFill="1" applyBorder="1" applyAlignment="1" applyProtection="1">
      <alignment horizontal="center" wrapText="1"/>
    </xf>
    <xf numFmtId="0" fontId="53" fillId="8" borderId="41" xfId="0" applyFont="1" applyFill="1" applyBorder="1" applyAlignment="1">
      <alignment horizontal="center" vertical="center"/>
    </xf>
    <xf numFmtId="0" fontId="42" fillId="8" borderId="9" xfId="0" applyFont="1" applyFill="1" applyBorder="1" applyAlignment="1" applyProtection="1">
      <alignment vertical="center"/>
      <protection locked="0"/>
    </xf>
    <xf numFmtId="0" fontId="74" fillId="8" borderId="9" xfId="0" applyFont="1" applyFill="1" applyBorder="1" applyAlignment="1">
      <alignment horizontal="center" vertical="center"/>
    </xf>
    <xf numFmtId="0" fontId="75" fillId="8" borderId="9" xfId="0" applyFont="1" applyFill="1" applyBorder="1" applyAlignment="1">
      <alignment horizontal="center" vertical="center"/>
    </xf>
    <xf numFmtId="0" fontId="53" fillId="8" borderId="9" xfId="0" applyFont="1" applyFill="1" applyBorder="1" applyAlignment="1">
      <alignment horizontal="center" vertical="center"/>
    </xf>
    <xf numFmtId="0" fontId="58" fillId="8" borderId="57" xfId="0" applyFont="1" applyFill="1" applyBorder="1" applyAlignment="1">
      <alignment horizontal="center"/>
    </xf>
    <xf numFmtId="0" fontId="55" fillId="8" borderId="31" xfId="0" applyNumberFormat="1" applyFont="1" applyFill="1" applyBorder="1" applyAlignment="1" applyProtection="1">
      <alignment horizontal="left" vertical="center" wrapText="1"/>
      <protection locked="0"/>
    </xf>
    <xf numFmtId="0" fontId="42" fillId="8" borderId="9" xfId="0" applyNumberFormat="1" applyFont="1" applyFill="1" applyBorder="1" applyAlignment="1" applyProtection="1">
      <alignment horizontal="left" vertical="center" wrapText="1"/>
      <protection locked="0"/>
    </xf>
    <xf numFmtId="0" fontId="58" fillId="8" borderId="56" xfId="0" applyFont="1" applyFill="1" applyBorder="1" applyAlignment="1">
      <alignment horizontal="center"/>
    </xf>
    <xf numFmtId="49" fontId="12" fillId="7" borderId="22" xfId="0" applyNumberFormat="1" applyFont="1" applyFill="1" applyBorder="1" applyAlignment="1">
      <alignment horizontal="center"/>
    </xf>
    <xf numFmtId="49" fontId="12" fillId="7" borderId="23" xfId="0" applyNumberFormat="1" applyFont="1" applyFill="1" applyBorder="1" applyAlignment="1">
      <alignment horizontal="center" vertical="center"/>
    </xf>
    <xf numFmtId="49" fontId="56"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xf>
    <xf numFmtId="49" fontId="58" fillId="9" borderId="23" xfId="0" applyNumberFormat="1" applyFont="1" applyFill="1" applyBorder="1" applyAlignment="1">
      <alignment horizontal="center"/>
    </xf>
    <xf numFmtId="49" fontId="68" fillId="9" borderId="40" xfId="0" applyNumberFormat="1" applyFont="1" applyFill="1" applyBorder="1" applyAlignment="1">
      <alignment horizontal="center"/>
    </xf>
    <xf numFmtId="49" fontId="72" fillId="9" borderId="24" xfId="1" applyNumberFormat="1" applyFont="1" applyFill="1" applyBorder="1" applyAlignment="1" applyProtection="1">
      <alignment horizontal="center" wrapText="1"/>
    </xf>
    <xf numFmtId="0" fontId="42" fillId="0" borderId="9" xfId="0" applyNumberFormat="1" applyFont="1" applyFill="1" applyBorder="1" applyAlignment="1" applyProtection="1">
      <alignment horizontal="left" vertical="center" wrapText="1"/>
      <protection locked="0"/>
    </xf>
    <xf numFmtId="0" fontId="55" fillId="0" borderId="9" xfId="0" applyNumberFormat="1" applyFont="1" applyFill="1" applyBorder="1" applyAlignment="1" applyProtection="1">
      <alignment horizontal="left" vertical="center" wrapText="1"/>
      <protection locked="0"/>
    </xf>
    <xf numFmtId="0" fontId="76" fillId="0" borderId="13" xfId="0" applyFont="1" applyFill="1" applyBorder="1" applyAlignment="1">
      <alignment horizontal="center"/>
    </xf>
    <xf numFmtId="0" fontId="42" fillId="0" borderId="9" xfId="0" applyFont="1" applyFill="1" applyBorder="1" applyAlignment="1" applyProtection="1">
      <alignment vertical="center"/>
      <protection locked="0"/>
    </xf>
    <xf numFmtId="0" fontId="42" fillId="8" borderId="9" xfId="0" applyFont="1" applyFill="1" applyBorder="1" applyAlignment="1" applyProtection="1">
      <alignment vertical="center" wrapText="1"/>
      <protection locked="0"/>
    </xf>
    <xf numFmtId="0" fontId="42" fillId="8" borderId="31" xfId="0" applyNumberFormat="1" applyFont="1" applyFill="1" applyBorder="1" applyAlignment="1">
      <alignment vertical="center" wrapText="1"/>
    </xf>
    <xf numFmtId="0" fontId="42" fillId="8" borderId="9" xfId="4" applyNumberFormat="1" applyFont="1" applyFill="1" applyBorder="1" applyAlignment="1" applyProtection="1">
      <alignment vertical="center"/>
      <protection locked="0"/>
    </xf>
    <xf numFmtId="0" fontId="24" fillId="8" borderId="11" xfId="0" applyNumberFormat="1" applyFont="1" applyFill="1" applyBorder="1" applyAlignment="1">
      <alignment vertical="center" wrapText="1"/>
    </xf>
    <xf numFmtId="49" fontId="55" fillId="8" borderId="9" xfId="4" applyNumberFormat="1" applyFont="1" applyFill="1" applyBorder="1" applyAlignment="1" applyProtection="1">
      <alignment vertical="center"/>
      <protection locked="0"/>
    </xf>
    <xf numFmtId="49" fontId="14" fillId="8" borderId="9" xfId="0" applyNumberFormat="1" applyFont="1" applyFill="1" applyBorder="1" applyAlignment="1">
      <alignment horizontal="center" vertical="center" wrapText="1"/>
    </xf>
    <xf numFmtId="0" fontId="56" fillId="8" borderId="11" xfId="0" applyNumberFormat="1" applyFont="1" applyFill="1" applyBorder="1" applyAlignment="1">
      <alignment horizontal="center" vertical="center"/>
    </xf>
    <xf numFmtId="49" fontId="10" fillId="8" borderId="9" xfId="0" applyNumberFormat="1" applyFont="1" applyFill="1" applyBorder="1" applyAlignment="1">
      <alignment horizontal="center"/>
    </xf>
    <xf numFmtId="0" fontId="42" fillId="0" borderId="30" xfId="0" applyNumberFormat="1" applyFont="1" applyFill="1" applyBorder="1" applyAlignment="1" applyProtection="1">
      <alignment horizontal="left" vertical="center" wrapText="1"/>
      <protection locked="0"/>
    </xf>
    <xf numFmtId="0" fontId="58" fillId="0" borderId="41" xfId="0" applyFont="1" applyFill="1" applyBorder="1" applyAlignment="1">
      <alignment horizontal="center" vertical="center"/>
    </xf>
    <xf numFmtId="0" fontId="57" fillId="0" borderId="42" xfId="1" applyFont="1" applyFill="1" applyBorder="1" applyAlignment="1" applyProtection="1">
      <alignment horizontal="center" vertical="center" wrapText="1"/>
    </xf>
    <xf numFmtId="0" fontId="3" fillId="0" borderId="43" xfId="1" applyFill="1" applyBorder="1" applyAlignment="1" applyProtection="1">
      <alignment horizontal="left" wrapText="1"/>
    </xf>
    <xf numFmtId="0" fontId="10" fillId="7" borderId="22" xfId="0" applyFont="1" applyFill="1" applyBorder="1" applyAlignment="1">
      <alignment horizontal="center"/>
    </xf>
    <xf numFmtId="0" fontId="10" fillId="7" borderId="23" xfId="0" applyFont="1" applyFill="1" applyBorder="1" applyAlignment="1">
      <alignment horizontal="center" vertical="center"/>
    </xf>
    <xf numFmtId="0" fontId="73" fillId="7" borderId="23" xfId="0" applyFont="1" applyFill="1" applyBorder="1" applyAlignment="1">
      <alignment horizontal="center"/>
    </xf>
    <xf numFmtId="0" fontId="84" fillId="7" borderId="23" xfId="0" applyFont="1" applyFill="1" applyBorder="1" applyAlignment="1">
      <alignment horizontal="center" vertical="center"/>
    </xf>
    <xf numFmtId="4" fontId="13" fillId="7" borderId="23" xfId="0" applyNumberFormat="1" applyFont="1" applyFill="1" applyBorder="1" applyAlignment="1">
      <alignment horizontal="center" vertical="center"/>
    </xf>
    <xf numFmtId="3" fontId="10" fillId="7" borderId="40" xfId="0" applyNumberFormat="1" applyFont="1" applyFill="1" applyBorder="1" applyAlignment="1">
      <alignment horizontal="center"/>
    </xf>
    <xf numFmtId="0" fontId="59" fillId="7" borderId="24" xfId="1" applyFont="1" applyFill="1" applyBorder="1" applyAlignment="1" applyProtection="1">
      <alignment horizontal="center" wrapText="1"/>
    </xf>
    <xf numFmtId="0" fontId="10" fillId="8" borderId="47" xfId="0" applyFont="1" applyFill="1" applyBorder="1" applyAlignment="1">
      <alignment horizontal="center" vertical="center"/>
    </xf>
    <xf numFmtId="0" fontId="14" fillId="8" borderId="10" xfId="0" applyFont="1" applyFill="1" applyBorder="1" applyAlignment="1">
      <alignment horizontal="center" vertical="center" wrapText="1"/>
    </xf>
    <xf numFmtId="0" fontId="67" fillId="8" borderId="9" xfId="0" applyFont="1" applyFill="1" applyBorder="1" applyAlignment="1">
      <alignment horizontal="center" vertical="center"/>
    </xf>
    <xf numFmtId="0" fontId="58" fillId="8" borderId="13" xfId="0" applyFont="1" applyFill="1" applyBorder="1" applyAlignment="1">
      <alignment horizontal="center" vertical="center"/>
    </xf>
    <xf numFmtId="0" fontId="55" fillId="8" borderId="9" xfId="4" applyNumberFormat="1" applyFont="1" applyFill="1" applyBorder="1" applyAlignment="1" applyProtection="1">
      <alignment vertical="center" wrapText="1" shrinkToFit="1"/>
      <protection locked="0"/>
    </xf>
    <xf numFmtId="4" fontId="56" fillId="8" borderId="9" xfId="0" applyNumberFormat="1" applyFont="1" applyFill="1" applyBorder="1" applyAlignment="1">
      <alignment horizontal="center" vertical="center"/>
    </xf>
    <xf numFmtId="0" fontId="10" fillId="0" borderId="47" xfId="0" applyFont="1" applyFill="1" applyBorder="1" applyAlignment="1">
      <alignment horizontal="center" vertical="center"/>
    </xf>
    <xf numFmtId="0" fontId="67" fillId="0" borderId="41" xfId="0" applyFont="1" applyFill="1" applyBorder="1" applyAlignment="1">
      <alignment horizontal="center" vertical="center"/>
    </xf>
    <xf numFmtId="0" fontId="14" fillId="0" borderId="30" xfId="0" applyFont="1" applyFill="1" applyBorder="1" applyAlignment="1">
      <alignment horizontal="center" vertical="center" wrapText="1"/>
    </xf>
    <xf numFmtId="0" fontId="58" fillId="0" borderId="33" xfId="0" applyFont="1" applyFill="1" applyBorder="1" applyAlignment="1">
      <alignment horizontal="center"/>
    </xf>
    <xf numFmtId="0" fontId="10" fillId="8" borderId="51" xfId="0" applyFont="1" applyFill="1" applyBorder="1" applyAlignment="1">
      <alignment horizontal="center"/>
    </xf>
    <xf numFmtId="0" fontId="14" fillId="8" borderId="27" xfId="0" applyFont="1" applyFill="1" applyBorder="1" applyAlignment="1">
      <alignment horizontal="center" vertical="center"/>
    </xf>
    <xf numFmtId="0" fontId="67" fillId="8" borderId="44" xfId="0" applyFont="1" applyFill="1" applyBorder="1" applyAlignment="1">
      <alignment horizontal="center" vertical="center"/>
    </xf>
    <xf numFmtId="0" fontId="14" fillId="8" borderId="44" xfId="0" applyFont="1" applyFill="1" applyBorder="1" applyAlignment="1">
      <alignment horizontal="center" vertical="center"/>
    </xf>
    <xf numFmtId="4" fontId="56" fillId="8" borderId="30" xfId="0" applyNumberFormat="1" applyFont="1" applyFill="1" applyBorder="1" applyAlignment="1">
      <alignment horizontal="center" vertical="center"/>
    </xf>
    <xf numFmtId="0" fontId="10" fillId="0" borderId="58" xfId="0" applyFont="1" applyFill="1" applyBorder="1" applyAlignment="1">
      <alignment horizontal="center"/>
    </xf>
    <xf numFmtId="0" fontId="14" fillId="0" borderId="40" xfId="0" applyFont="1" applyFill="1" applyBorder="1" applyAlignment="1">
      <alignment horizontal="center" vertical="center"/>
    </xf>
    <xf numFmtId="0" fontId="53" fillId="8" borderId="27" xfId="0" applyFont="1" applyFill="1" applyBorder="1" applyAlignment="1">
      <alignment horizontal="center" vertical="center"/>
    </xf>
    <xf numFmtId="0" fontId="14" fillId="8" borderId="40" xfId="0" applyFont="1" applyFill="1" applyBorder="1" applyAlignment="1">
      <alignment horizontal="center" vertical="center"/>
    </xf>
    <xf numFmtId="0" fontId="10" fillId="0" borderId="48" xfId="0" applyFont="1" applyFill="1" applyBorder="1" applyAlignment="1">
      <alignment horizontal="center"/>
    </xf>
    <xf numFmtId="0" fontId="53" fillId="0" borderId="39" xfId="0" applyFont="1" applyFill="1" applyBorder="1" applyAlignment="1">
      <alignment horizontal="center" vertical="center"/>
    </xf>
    <xf numFmtId="0" fontId="58" fillId="0" borderId="49" xfId="0" applyFont="1" applyFill="1" applyBorder="1" applyAlignment="1">
      <alignment horizontal="center"/>
    </xf>
    <xf numFmtId="0" fontId="53" fillId="8" borderId="30" xfId="0" applyFont="1" applyFill="1" applyBorder="1" applyAlignment="1">
      <alignment horizontal="center" vertical="center"/>
    </xf>
    <xf numFmtId="0" fontId="53" fillId="8" borderId="44" xfId="0" applyFont="1" applyFill="1" applyBorder="1" applyAlignment="1">
      <alignment horizontal="center" vertical="center"/>
    </xf>
    <xf numFmtId="165" fontId="14" fillId="8" borderId="40" xfId="0" applyNumberFormat="1" applyFont="1" applyFill="1" applyBorder="1" applyAlignment="1">
      <alignment horizontal="center" vertical="center" wrapText="1"/>
    </xf>
    <xf numFmtId="0" fontId="67" fillId="0" borderId="9" xfId="0" applyFont="1" applyFill="1" applyBorder="1" applyAlignment="1">
      <alignment horizontal="center" vertical="center"/>
    </xf>
    <xf numFmtId="0" fontId="10" fillId="8" borderId="58" xfId="0" applyFont="1" applyFill="1" applyBorder="1" applyAlignment="1">
      <alignment horizontal="center"/>
    </xf>
    <xf numFmtId="0" fontId="55" fillId="8" borderId="44" xfId="0" applyFont="1" applyFill="1" applyBorder="1" applyAlignment="1" applyProtection="1">
      <alignment vertical="center"/>
      <protection locked="0"/>
    </xf>
    <xf numFmtId="0" fontId="55" fillId="0" borderId="39" xfId="0" applyFont="1" applyFill="1" applyBorder="1" applyAlignment="1" applyProtection="1">
      <alignment vertical="center"/>
      <protection locked="0"/>
    </xf>
    <xf numFmtId="4" fontId="56" fillId="0" borderId="39" xfId="0" applyNumberFormat="1" applyFont="1" applyFill="1" applyBorder="1" applyAlignment="1">
      <alignment horizontal="center" vertical="center"/>
    </xf>
    <xf numFmtId="0" fontId="10" fillId="0" borderId="9" xfId="0" applyNumberFormat="1" applyFont="1" applyFill="1" applyBorder="1" applyAlignment="1">
      <alignment horizontal="center"/>
    </xf>
    <xf numFmtId="0" fontId="55" fillId="0" borderId="31" xfId="0" applyNumberFormat="1" applyFont="1" applyFill="1" applyBorder="1" applyAlignment="1">
      <alignment vertical="center" wrapText="1"/>
    </xf>
    <xf numFmtId="0" fontId="58" fillId="0" borderId="12" xfId="0" applyFont="1" applyFill="1" applyBorder="1" applyAlignment="1">
      <alignment horizontal="center"/>
    </xf>
    <xf numFmtId="0" fontId="55" fillId="0" borderId="11" xfId="0" applyNumberFormat="1" applyFont="1" applyFill="1" applyBorder="1" applyAlignment="1" applyProtection="1">
      <alignment horizontal="left" vertical="center" wrapText="1"/>
      <protection locked="0"/>
    </xf>
    <xf numFmtId="0" fontId="59" fillId="8" borderId="32" xfId="1" applyFont="1" applyFill="1" applyBorder="1" applyAlignment="1" applyProtection="1">
      <alignment horizontal="center" wrapText="1"/>
    </xf>
    <xf numFmtId="0" fontId="58" fillId="8" borderId="44" xfId="0" applyFont="1" applyFill="1" applyBorder="1" applyAlignment="1">
      <alignment horizontal="center"/>
    </xf>
    <xf numFmtId="0" fontId="67" fillId="8" borderId="12" xfId="0" applyFont="1" applyFill="1" applyBorder="1" applyAlignment="1">
      <alignment horizontal="center" vertical="center"/>
    </xf>
    <xf numFmtId="0" fontId="58" fillId="8" borderId="30" xfId="0" applyFont="1" applyFill="1" applyBorder="1" applyAlignment="1">
      <alignment horizontal="center"/>
    </xf>
    <xf numFmtId="0" fontId="67" fillId="0" borderId="12" xfId="0" applyFont="1" applyFill="1" applyBorder="1" applyAlignment="1">
      <alignment horizontal="center" vertical="center"/>
    </xf>
    <xf numFmtId="0" fontId="55" fillId="0" borderId="31" xfId="0" applyNumberFormat="1" applyFont="1" applyFill="1" applyBorder="1" applyAlignment="1" applyProtection="1">
      <alignment horizontal="left" vertical="center" wrapText="1"/>
      <protection locked="0"/>
    </xf>
    <xf numFmtId="0" fontId="12" fillId="0" borderId="57" xfId="0" applyFont="1" applyFill="1" applyBorder="1" applyAlignment="1">
      <alignment horizontal="center" vertical="center"/>
    </xf>
    <xf numFmtId="0" fontId="58" fillId="0" borderId="9" xfId="0" applyFont="1" applyFill="1" applyBorder="1" applyAlignment="1">
      <alignment horizontal="center"/>
    </xf>
    <xf numFmtId="0" fontId="53" fillId="0" borderId="57" xfId="0" applyFont="1" applyFill="1" applyBorder="1" applyAlignment="1">
      <alignment horizontal="center" vertical="center"/>
    </xf>
    <xf numFmtId="0" fontId="53" fillId="0" borderId="12" xfId="0" applyFont="1" applyFill="1" applyBorder="1" applyAlignment="1">
      <alignment horizontal="center" vertical="center"/>
    </xf>
    <xf numFmtId="0" fontId="66" fillId="8" borderId="12" xfId="0" applyFont="1" applyFill="1" applyBorder="1" applyAlignment="1">
      <alignment horizontal="center" vertical="center"/>
    </xf>
    <xf numFmtId="0" fontId="58" fillId="8" borderId="9" xfId="0" applyFont="1" applyFill="1" applyBorder="1" applyAlignment="1">
      <alignment horizontal="center"/>
    </xf>
    <xf numFmtId="0" fontId="58" fillId="0" borderId="10" xfId="0" applyFont="1" applyFill="1" applyBorder="1" applyAlignment="1">
      <alignment horizontal="center"/>
    </xf>
    <xf numFmtId="0" fontId="42" fillId="0" borderId="10" xfId="0" applyFont="1" applyFill="1" applyBorder="1" applyAlignment="1" applyProtection="1">
      <alignment vertical="center"/>
      <protection locked="0"/>
    </xf>
    <xf numFmtId="0" fontId="53" fillId="8" borderId="12" xfId="0" applyFont="1" applyFill="1" applyBorder="1" applyAlignment="1">
      <alignment horizontal="center" vertical="center"/>
    </xf>
    <xf numFmtId="0" fontId="58" fillId="8" borderId="10" xfId="0" applyFont="1" applyFill="1" applyBorder="1" applyAlignment="1">
      <alignment horizontal="center"/>
    </xf>
    <xf numFmtId="0" fontId="42" fillId="8" borderId="10" xfId="0" applyFont="1" applyFill="1" applyBorder="1" applyAlignment="1" applyProtection="1">
      <alignment vertical="center"/>
      <protection locked="0"/>
    </xf>
    <xf numFmtId="49" fontId="54" fillId="7" borderId="23" xfId="0" applyNumberFormat="1" applyFont="1" applyFill="1" applyBorder="1" applyAlignment="1">
      <alignment horizontal="center"/>
    </xf>
    <xf numFmtId="49" fontId="85" fillId="7" borderId="23" xfId="4" applyNumberFormat="1" applyFont="1" applyFill="1" applyBorder="1" applyAlignment="1" applyProtection="1">
      <alignment horizontal="center" vertical="center"/>
      <protection locked="0"/>
    </xf>
    <xf numFmtId="0" fontId="54" fillId="0" borderId="57" xfId="0" applyFont="1" applyFill="1" applyBorder="1" applyAlignment="1">
      <alignment horizontal="center"/>
    </xf>
    <xf numFmtId="0" fontId="42" fillId="0" borderId="31" xfId="0" applyNumberFormat="1" applyFont="1" applyFill="1" applyBorder="1" applyAlignment="1" applyProtection="1">
      <alignment horizontal="left" vertical="center" wrapText="1"/>
      <protection locked="0"/>
    </xf>
    <xf numFmtId="0" fontId="58" fillId="0" borderId="57" xfId="0" applyFont="1" applyFill="1" applyBorder="1" applyAlignment="1">
      <alignment horizontal="center"/>
    </xf>
    <xf numFmtId="49" fontId="10" fillId="7" borderId="22" xfId="0" applyNumberFormat="1" applyFont="1" applyFill="1" applyBorder="1" applyAlignment="1">
      <alignment horizontal="center"/>
    </xf>
    <xf numFmtId="49" fontId="10" fillId="7" borderId="23" xfId="0" applyNumberFormat="1" applyFont="1" applyFill="1" applyBorder="1" applyAlignment="1">
      <alignment horizontal="center" vertical="center"/>
    </xf>
    <xf numFmtId="49" fontId="73" fillId="7" borderId="23" xfId="0" applyNumberFormat="1" applyFont="1" applyFill="1" applyBorder="1" applyAlignment="1">
      <alignment horizontal="center"/>
    </xf>
    <xf numFmtId="49" fontId="52" fillId="7" borderId="23" xfId="0" applyNumberFormat="1" applyFont="1" applyFill="1" applyBorder="1" applyAlignment="1" applyProtection="1">
      <alignment horizontal="center" vertical="center"/>
      <protection locked="0"/>
    </xf>
    <xf numFmtId="49" fontId="14" fillId="7" borderId="23" xfId="0" applyNumberFormat="1" applyFont="1" applyFill="1" applyBorder="1" applyAlignment="1">
      <alignment horizontal="center" vertical="center"/>
    </xf>
    <xf numFmtId="49" fontId="13" fillId="7" borderId="23" xfId="0" applyNumberFormat="1" applyFont="1" applyFill="1" applyBorder="1" applyAlignment="1">
      <alignment horizontal="center" vertical="center"/>
    </xf>
    <xf numFmtId="49" fontId="59" fillId="7" borderId="24" xfId="1" applyNumberFormat="1" applyFont="1" applyFill="1" applyBorder="1" applyAlignment="1" applyProtection="1">
      <alignment horizontal="center" wrapText="1"/>
    </xf>
    <xf numFmtId="49" fontId="12" fillId="10" borderId="22" xfId="0" applyNumberFormat="1" applyFont="1" applyFill="1" applyBorder="1" applyAlignment="1">
      <alignment horizontal="center"/>
    </xf>
    <xf numFmtId="49" fontId="12" fillId="10" borderId="23" xfId="0" applyNumberFormat="1" applyFont="1" applyFill="1" applyBorder="1" applyAlignment="1">
      <alignment horizontal="center" vertical="center"/>
    </xf>
    <xf numFmtId="49" fontId="58" fillId="10" borderId="23" xfId="0" applyNumberFormat="1" applyFont="1" applyFill="1" applyBorder="1" applyAlignment="1">
      <alignment horizontal="center"/>
    </xf>
    <xf numFmtId="49" fontId="6" fillId="10" borderId="23" xfId="4" applyNumberFormat="1" applyFont="1" applyFill="1" applyBorder="1" applyAlignment="1" applyProtection="1">
      <alignment horizontal="center" vertical="center"/>
      <protection locked="0"/>
    </xf>
    <xf numFmtId="165" fontId="14" fillId="10" borderId="23" xfId="0" applyNumberFormat="1" applyFont="1" applyFill="1" applyBorder="1" applyAlignment="1">
      <alignment horizontal="center" vertical="center" wrapText="1"/>
    </xf>
    <xf numFmtId="49" fontId="70" fillId="10" borderId="23" xfId="0" applyNumberFormat="1" applyFont="1" applyFill="1" applyBorder="1" applyAlignment="1">
      <alignment horizontal="center" vertical="center"/>
    </xf>
    <xf numFmtId="49" fontId="56" fillId="10" borderId="23" xfId="0" applyNumberFormat="1" applyFont="1" applyFill="1" applyBorder="1" applyAlignment="1">
      <alignment horizontal="center" vertical="center"/>
    </xf>
    <xf numFmtId="49" fontId="68" fillId="10" borderId="40" xfId="0" applyNumberFormat="1" applyFont="1" applyFill="1" applyBorder="1" applyAlignment="1">
      <alignment horizontal="center"/>
    </xf>
    <xf numFmtId="49" fontId="72" fillId="10" borderId="24" xfId="1" applyNumberFormat="1" applyFont="1" applyFill="1" applyBorder="1" applyAlignment="1" applyProtection="1">
      <alignment horizontal="center" wrapText="1"/>
    </xf>
    <xf numFmtId="0" fontId="42" fillId="0" borderId="31" xfId="0" applyNumberFormat="1" applyFont="1" applyFill="1" applyBorder="1" applyAlignment="1">
      <alignment vertical="center" wrapText="1"/>
    </xf>
    <xf numFmtId="0" fontId="88" fillId="0" borderId="9" xfId="4" applyNumberFormat="1" applyFont="1" applyFill="1" applyBorder="1" applyAlignment="1" applyProtection="1">
      <alignment vertical="center"/>
      <protection locked="0"/>
    </xf>
    <xf numFmtId="0" fontId="88" fillId="0" borderId="9" xfId="0" applyNumberFormat="1" applyFont="1" applyFill="1" applyBorder="1" applyAlignment="1" applyProtection="1">
      <alignment horizontal="left" vertical="center" wrapText="1"/>
      <protection locked="0"/>
    </xf>
    <xf numFmtId="0" fontId="42" fillId="0" borderId="11" xfId="0" applyNumberFormat="1" applyFont="1" applyFill="1" applyBorder="1" applyAlignment="1">
      <alignment vertical="center" wrapText="1"/>
    </xf>
    <xf numFmtId="0" fontId="57" fillId="0" borderId="9" xfId="1" applyFont="1" applyFill="1" applyBorder="1" applyAlignment="1" applyProtection="1">
      <alignment horizontal="center" wrapText="1"/>
    </xf>
    <xf numFmtId="0" fontId="58" fillId="8" borderId="12" xfId="0" applyFont="1" applyFill="1" applyBorder="1" applyAlignment="1">
      <alignment horizontal="center"/>
    </xf>
    <xf numFmtId="0" fontId="42" fillId="8" borderId="11" xfId="0" applyNumberFormat="1" applyFont="1" applyFill="1" applyBorder="1" applyAlignment="1" applyProtection="1">
      <alignment horizontal="left" vertical="center" wrapText="1"/>
      <protection locked="0"/>
    </xf>
    <xf numFmtId="3" fontId="89" fillId="8" borderId="9" xfId="0" applyNumberFormat="1" applyFont="1" applyFill="1" applyBorder="1" applyAlignment="1">
      <alignment horizontal="center"/>
    </xf>
    <xf numFmtId="0" fontId="74" fillId="0" borderId="9" xfId="0" applyFont="1" applyFill="1" applyBorder="1" applyAlignment="1">
      <alignment horizontal="center" vertical="center" wrapText="1"/>
    </xf>
    <xf numFmtId="3" fontId="10" fillId="0" borderId="11" xfId="0" applyNumberFormat="1" applyFont="1" applyFill="1" applyBorder="1" applyAlignment="1">
      <alignment horizontal="center"/>
    </xf>
    <xf numFmtId="3" fontId="10" fillId="0" borderId="31" xfId="0" applyNumberFormat="1" applyFont="1" applyFill="1" applyBorder="1" applyAlignment="1">
      <alignment horizontal="center"/>
    </xf>
    <xf numFmtId="4" fontId="56" fillId="0" borderId="12" xfId="0" applyNumberFormat="1" applyFont="1" applyFill="1" applyBorder="1" applyAlignment="1">
      <alignment horizontal="center" vertical="center"/>
    </xf>
    <xf numFmtId="49" fontId="10" fillId="7" borderId="22" xfId="0" applyNumberFormat="1" applyFont="1" applyFill="1" applyBorder="1" applyAlignment="1">
      <alignment horizontal="center" vertical="center"/>
    </xf>
    <xf numFmtId="49" fontId="73" fillId="7" borderId="23" xfId="0" applyNumberFormat="1" applyFont="1" applyFill="1" applyBorder="1" applyAlignment="1">
      <alignment horizontal="center" vertical="center"/>
    </xf>
    <xf numFmtId="49" fontId="68" fillId="7" borderId="40" xfId="0" applyNumberFormat="1" applyFont="1" applyFill="1" applyBorder="1" applyAlignment="1">
      <alignment horizontal="center" vertical="center"/>
    </xf>
    <xf numFmtId="0" fontId="12" fillId="8" borderId="30" xfId="0" applyFont="1" applyFill="1" applyBorder="1" applyAlignment="1">
      <alignment horizontal="center" vertical="center"/>
    </xf>
    <xf numFmtId="0" fontId="54" fillId="8" borderId="9" xfId="0" applyFont="1" applyFill="1" applyBorder="1" applyAlignment="1">
      <alignment horizontal="center"/>
    </xf>
    <xf numFmtId="165" fontId="14" fillId="0" borderId="40" xfId="0" applyNumberFormat="1" applyFont="1" applyFill="1" applyBorder="1" applyAlignment="1">
      <alignment horizontal="center" vertical="center" wrapText="1"/>
    </xf>
    <xf numFmtId="3" fontId="10" fillId="0" borderId="40" xfId="0" applyNumberFormat="1" applyFont="1" applyFill="1" applyBorder="1" applyAlignment="1">
      <alignment horizontal="center"/>
    </xf>
    <xf numFmtId="0" fontId="93" fillId="11" borderId="0" xfId="0" applyFont="1" applyFill="1" applyBorder="1" applyAlignment="1">
      <alignment vertical="center"/>
    </xf>
    <xf numFmtId="0" fontId="11" fillId="11" borderId="38" xfId="0" applyFont="1" applyFill="1" applyBorder="1" applyAlignment="1">
      <alignment horizontal="center" vertical="center"/>
    </xf>
    <xf numFmtId="0" fontId="94" fillId="11" borderId="15" xfId="0" applyFont="1" applyFill="1" applyBorder="1" applyAlignment="1">
      <alignment horizontal="center" vertical="center" wrapText="1"/>
    </xf>
    <xf numFmtId="0" fontId="95" fillId="12" borderId="37" xfId="0" applyFont="1" applyFill="1" applyBorder="1" applyAlignment="1">
      <alignment horizontal="center" vertical="center" wrapText="1"/>
    </xf>
    <xf numFmtId="0" fontId="48" fillId="12" borderId="37" xfId="0" applyFont="1" applyFill="1" applyBorder="1" applyAlignment="1">
      <alignment horizontal="center" vertical="center" wrapText="1"/>
    </xf>
    <xf numFmtId="0" fontId="49" fillId="12" borderId="27" xfId="0" applyFont="1" applyFill="1" applyBorder="1" applyAlignment="1">
      <alignment horizontal="center" vertical="center"/>
    </xf>
    <xf numFmtId="0" fontId="47" fillId="12" borderId="37" xfId="0" applyFont="1" applyFill="1" applyBorder="1" applyAlignment="1">
      <alignment vertical="center"/>
    </xf>
    <xf numFmtId="0" fontId="95" fillId="12" borderId="39" xfId="0" applyFont="1" applyFill="1" applyBorder="1" applyAlignment="1">
      <alignment horizontal="center" vertical="center" wrapText="1"/>
    </xf>
    <xf numFmtId="0" fontId="48" fillId="12" borderId="39" xfId="0" applyFont="1" applyFill="1" applyBorder="1" applyAlignment="1">
      <alignment horizontal="center" vertical="center" wrapText="1"/>
    </xf>
    <xf numFmtId="0" fontId="49" fillId="12" borderId="44" xfId="0" applyFont="1" applyFill="1" applyBorder="1" applyAlignment="1">
      <alignment horizontal="center" vertical="center"/>
    </xf>
    <xf numFmtId="0" fontId="47" fillId="12" borderId="39" xfId="0" applyFont="1" applyFill="1" applyBorder="1" applyAlignment="1">
      <alignment vertical="center"/>
    </xf>
    <xf numFmtId="0" fontId="96" fillId="8" borderId="30" xfId="0" applyFont="1" applyFill="1" applyBorder="1" applyAlignment="1">
      <alignment horizontal="center" vertical="center"/>
    </xf>
    <xf numFmtId="0" fontId="55" fillId="8" borderId="30" xfId="0" applyNumberFormat="1" applyFont="1" applyFill="1" applyBorder="1" applyAlignment="1">
      <alignment horizontal="left" vertical="center" wrapText="1"/>
    </xf>
    <xf numFmtId="0" fontId="57" fillId="8" borderId="55" xfId="1" applyNumberFormat="1" applyFont="1" applyFill="1" applyBorder="1" applyAlignment="1" applyProtection="1">
      <alignment horizontal="center" wrapText="1"/>
    </xf>
    <xf numFmtId="4" fontId="56" fillId="0" borderId="40" xfId="0" applyNumberFormat="1" applyFont="1" applyFill="1" applyBorder="1" applyAlignment="1">
      <alignment horizontal="center" vertical="center"/>
    </xf>
    <xf numFmtId="0" fontId="11" fillId="0" borderId="40" xfId="0" applyFont="1" applyFill="1" applyBorder="1" applyAlignment="1">
      <alignment horizontal="center"/>
    </xf>
    <xf numFmtId="0" fontId="11" fillId="8" borderId="30" xfId="0" applyFont="1" applyFill="1" applyBorder="1" applyAlignment="1">
      <alignment horizontal="center"/>
    </xf>
    <xf numFmtId="0" fontId="11" fillId="8" borderId="9" xfId="0" applyFont="1" applyFill="1" applyBorder="1" applyAlignment="1">
      <alignment horizontal="center"/>
    </xf>
    <xf numFmtId="0" fontId="55" fillId="8" borderId="9" xfId="0" applyNumberFormat="1" applyFont="1" applyFill="1" applyBorder="1" applyAlignment="1">
      <alignment horizontal="left" vertical="center" wrapText="1"/>
    </xf>
    <xf numFmtId="0" fontId="76" fillId="8" borderId="9" xfId="0" applyFont="1" applyFill="1" applyBorder="1" applyAlignment="1">
      <alignment horizontal="center"/>
    </xf>
    <xf numFmtId="0" fontId="12" fillId="8" borderId="44" xfId="0" applyFont="1" applyFill="1" applyBorder="1" applyAlignment="1">
      <alignment horizontal="center" vertical="center"/>
    </xf>
    <xf numFmtId="0" fontId="76" fillId="8" borderId="44" xfId="0" applyFont="1" applyFill="1" applyBorder="1" applyAlignment="1">
      <alignment horizontal="center"/>
    </xf>
    <xf numFmtId="0" fontId="79" fillId="8" borderId="44" xfId="0" applyFont="1" applyFill="1" applyBorder="1" applyAlignment="1">
      <alignment vertical="center"/>
    </xf>
    <xf numFmtId="4" fontId="56" fillId="8" borderId="44" xfId="0" applyNumberFormat="1" applyFont="1" applyFill="1" applyBorder="1" applyAlignment="1">
      <alignment horizontal="center" vertical="center"/>
    </xf>
    <xf numFmtId="0" fontId="12" fillId="0" borderId="39" xfId="0" applyFont="1" applyFill="1" applyBorder="1" applyAlignment="1">
      <alignment horizontal="center" vertical="center"/>
    </xf>
    <xf numFmtId="0" fontId="76" fillId="0" borderId="39" xfId="0" applyFont="1" applyFill="1" applyBorder="1" applyAlignment="1">
      <alignment horizontal="center"/>
    </xf>
    <xf numFmtId="0" fontId="55" fillId="0" borderId="39" xfId="0" applyFont="1" applyFill="1" applyBorder="1" applyAlignment="1">
      <alignment vertical="center"/>
    </xf>
    <xf numFmtId="0" fontId="14" fillId="0" borderId="39" xfId="0" applyFont="1" applyFill="1" applyBorder="1" applyAlignment="1">
      <alignment horizontal="center" vertical="center"/>
    </xf>
    <xf numFmtId="0" fontId="55" fillId="8" borderId="44" xfId="0" applyFont="1" applyFill="1" applyBorder="1" applyAlignment="1">
      <alignment vertical="center"/>
    </xf>
    <xf numFmtId="0" fontId="65" fillId="8" borderId="46" xfId="1" applyNumberFormat="1" applyFont="1" applyFill="1" applyBorder="1" applyAlignment="1" applyProtection="1">
      <alignment horizontal="center" wrapText="1"/>
    </xf>
    <xf numFmtId="0" fontId="96" fillId="0" borderId="9" xfId="0" applyFont="1" applyFill="1" applyBorder="1" applyAlignment="1">
      <alignment horizontal="center" vertical="center"/>
    </xf>
    <xf numFmtId="0" fontId="65" fillId="0" borderId="32" xfId="1" applyFont="1" applyFill="1" applyBorder="1" applyAlignment="1" applyProtection="1">
      <alignment horizontal="center" wrapText="1"/>
    </xf>
    <xf numFmtId="0" fontId="12" fillId="0" borderId="9" xfId="0" applyFont="1" applyFill="1" applyBorder="1" applyAlignment="1">
      <alignment horizontal="center" vertical="center"/>
    </xf>
    <xf numFmtId="0" fontId="76" fillId="0" borderId="9" xfId="0" applyFont="1" applyFill="1" applyBorder="1" applyAlignment="1">
      <alignment horizontal="center"/>
    </xf>
    <xf numFmtId="0" fontId="96" fillId="0" borderId="44" xfId="0" applyFont="1" applyFill="1" applyBorder="1" applyAlignment="1">
      <alignment horizontal="center" vertical="center"/>
    </xf>
    <xf numFmtId="0" fontId="58" fillId="0" borderId="44" xfId="0" applyFont="1" applyFill="1" applyBorder="1" applyAlignment="1">
      <alignment horizontal="center"/>
    </xf>
    <xf numFmtId="4" fontId="56" fillId="0" borderId="44" xfId="0" applyNumberFormat="1" applyFont="1" applyFill="1" applyBorder="1" applyAlignment="1">
      <alignment horizontal="center" vertical="center"/>
    </xf>
    <xf numFmtId="4" fontId="56" fillId="8" borderId="27" xfId="0" applyNumberFormat="1" applyFont="1" applyFill="1" applyBorder="1" applyAlignment="1">
      <alignment horizontal="center" vertical="center"/>
    </xf>
    <xf numFmtId="0" fontId="55" fillId="8" borderId="9" xfId="0" applyFont="1" applyFill="1" applyBorder="1" applyAlignment="1">
      <alignment vertical="center"/>
    </xf>
    <xf numFmtId="4" fontId="56" fillId="8" borderId="39" xfId="0" applyNumberFormat="1" applyFont="1" applyFill="1" applyBorder="1" applyAlignment="1">
      <alignment horizontal="center" vertical="center"/>
    </xf>
    <xf numFmtId="0" fontId="96" fillId="0" borderId="30" xfId="0" applyFont="1" applyFill="1" applyBorder="1" applyAlignment="1">
      <alignment horizontal="center" vertical="center"/>
    </xf>
    <xf numFmtId="0" fontId="78" fillId="0" borderId="30" xfId="0" applyNumberFormat="1" applyFont="1" applyFill="1" applyBorder="1" applyAlignment="1">
      <alignment vertical="center" wrapText="1"/>
    </xf>
    <xf numFmtId="0" fontId="78" fillId="0" borderId="9" xfId="0" applyNumberFormat="1" applyFont="1" applyFill="1" applyBorder="1" applyAlignment="1">
      <alignment vertical="center" wrapText="1"/>
    </xf>
    <xf numFmtId="0" fontId="11" fillId="0" borderId="30" xfId="0" applyFont="1" applyFill="1" applyBorder="1" applyAlignment="1">
      <alignment horizontal="center"/>
    </xf>
    <xf numFmtId="0" fontId="78" fillId="0" borderId="44" xfId="0" applyNumberFormat="1" applyFont="1" applyFill="1" applyBorder="1" applyAlignment="1">
      <alignment vertical="center" wrapText="1"/>
    </xf>
    <xf numFmtId="0" fontId="11" fillId="8" borderId="44" xfId="0" applyFont="1" applyFill="1" applyBorder="1" applyAlignment="1">
      <alignment horizontal="center"/>
    </xf>
    <xf numFmtId="0" fontId="53" fillId="0" borderId="40" xfId="0" applyFont="1" applyFill="1" applyBorder="1" applyAlignment="1">
      <alignment horizontal="center" vertical="center"/>
    </xf>
    <xf numFmtId="0" fontId="42" fillId="0" borderId="40" xfId="0" applyFont="1" applyFill="1" applyBorder="1" applyAlignment="1">
      <alignment vertical="center"/>
    </xf>
    <xf numFmtId="0" fontId="11" fillId="0" borderId="39" xfId="0" applyFont="1" applyFill="1" applyBorder="1" applyAlignment="1">
      <alignment horizontal="center"/>
    </xf>
    <xf numFmtId="0" fontId="42" fillId="0" borderId="39" xfId="0" applyFont="1" applyFill="1" applyBorder="1" applyAlignment="1">
      <alignment vertical="center"/>
    </xf>
    <xf numFmtId="4" fontId="14" fillId="10" borderId="8" xfId="0" applyNumberFormat="1" applyFont="1" applyFill="1" applyBorder="1" applyAlignment="1">
      <alignment horizontal="center" vertical="center" wrapText="1"/>
    </xf>
    <xf numFmtId="0" fontId="14" fillId="10" borderId="8" xfId="0" applyFont="1" applyFill="1" applyBorder="1" applyAlignment="1">
      <alignment horizontal="center" vertical="center"/>
    </xf>
    <xf numFmtId="0" fontId="13" fillId="10" borderId="8" xfId="0" applyFont="1" applyFill="1" applyBorder="1" applyAlignment="1">
      <alignment horizontal="center" vertical="center"/>
    </xf>
    <xf numFmtId="0" fontId="0" fillId="10" borderId="39" xfId="0" applyFill="1" applyBorder="1" applyAlignment="1">
      <alignment horizontal="center"/>
    </xf>
    <xf numFmtId="0" fontId="8" fillId="10" borderId="4" xfId="0" applyFont="1" applyFill="1" applyBorder="1" applyAlignment="1">
      <alignment horizontal="center" wrapText="1"/>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0" fontId="12" fillId="0" borderId="25" xfId="0" applyFont="1" applyFill="1" applyBorder="1" applyAlignment="1">
      <alignment horizontal="center" vertical="center"/>
    </xf>
    <xf numFmtId="0" fontId="10" fillId="0" borderId="64" xfId="0" applyFont="1" applyBorder="1" applyAlignment="1">
      <alignment horizontal="center" wrapText="1"/>
    </xf>
    <xf numFmtId="0" fontId="12" fillId="0" borderId="64" xfId="0" applyFont="1" applyFill="1" applyBorder="1" applyAlignment="1">
      <alignment horizontal="center" vertical="center"/>
    </xf>
    <xf numFmtId="0" fontId="11" fillId="0" borderId="64" xfId="0" applyFont="1" applyBorder="1" applyAlignment="1">
      <alignment horizontal="center"/>
    </xf>
    <xf numFmtId="0" fontId="21" fillId="0" borderId="63" xfId="0" applyNumberFormat="1" applyFont="1" applyBorder="1" applyAlignment="1">
      <alignment horizontal="center" vertical="center"/>
    </xf>
    <xf numFmtId="0" fontId="10" fillId="0" borderId="64" xfId="0" applyFont="1" applyFill="1" applyBorder="1" applyAlignment="1">
      <alignment horizontal="center"/>
    </xf>
    <xf numFmtId="0" fontId="53" fillId="0" borderId="64" xfId="0" applyFont="1" applyFill="1" applyBorder="1" applyAlignment="1">
      <alignment horizontal="center" vertical="center"/>
    </xf>
    <xf numFmtId="0" fontId="58" fillId="0" borderId="64" xfId="0" applyFont="1" applyBorder="1" applyAlignment="1">
      <alignment horizontal="center"/>
    </xf>
    <xf numFmtId="0" fontId="13" fillId="0" borderId="22" xfId="0" applyNumberFormat="1" applyFont="1" applyBorder="1" applyAlignment="1">
      <alignment horizontal="center" vertical="center"/>
    </xf>
    <xf numFmtId="0" fontId="13" fillId="0" borderId="64" xfId="0" applyNumberFormat="1" applyFont="1" applyBorder="1" applyAlignment="1">
      <alignment horizontal="center" vertical="center"/>
    </xf>
    <xf numFmtId="0" fontId="7" fillId="0" borderId="0" xfId="0" applyFont="1" applyAlignment="1">
      <alignment horizontal="center"/>
    </xf>
    <xf numFmtId="0" fontId="21" fillId="0" borderId="22" xfId="0" applyNumberFormat="1" applyFont="1" applyBorder="1" applyAlignment="1">
      <alignment horizontal="center" vertical="center"/>
    </xf>
    <xf numFmtId="0" fontId="55" fillId="0" borderId="22" xfId="0" applyNumberFormat="1" applyFont="1" applyBorder="1" applyAlignment="1">
      <alignment horizontal="left" vertical="center" wrapText="1"/>
    </xf>
    <xf numFmtId="0" fontId="58" fillId="0" borderId="59" xfId="0" applyFont="1" applyFill="1" applyBorder="1" applyAlignment="1">
      <alignment horizontal="center"/>
    </xf>
    <xf numFmtId="0" fontId="12" fillId="0" borderId="49" xfId="0" applyFont="1" applyFill="1" applyBorder="1" applyAlignment="1">
      <alignment horizontal="center" vertical="center"/>
    </xf>
    <xf numFmtId="0" fontId="55" fillId="8" borderId="39" xfId="0" applyNumberFormat="1" applyFont="1" applyFill="1" applyBorder="1" applyAlignment="1" applyProtection="1">
      <alignment horizontal="left" vertical="center" wrapText="1"/>
      <protection locked="0"/>
    </xf>
    <xf numFmtId="0" fontId="42" fillId="0" borderId="40" xfId="0" applyNumberFormat="1" applyFont="1" applyFill="1" applyBorder="1" applyAlignment="1" applyProtection="1">
      <alignment horizontal="left" vertical="center" wrapText="1"/>
      <protection locked="0"/>
    </xf>
    <xf numFmtId="2" fontId="70" fillId="7" borderId="23" xfId="0" applyNumberFormat="1" applyFont="1" applyFill="1" applyBorder="1" applyAlignment="1">
      <alignment horizontal="center" vertical="center"/>
    </xf>
    <xf numFmtId="0" fontId="93" fillId="11" borderId="23" xfId="0" applyFont="1" applyFill="1" applyBorder="1" applyAlignment="1">
      <alignment vertical="center"/>
    </xf>
    <xf numFmtId="0" fontId="38" fillId="0" borderId="28" xfId="0" applyFont="1" applyFill="1" applyBorder="1" applyAlignment="1">
      <alignment horizontal="center" vertical="center" wrapText="1"/>
    </xf>
    <xf numFmtId="9" fontId="43" fillId="0" borderId="32" xfId="0" applyNumberFormat="1" applyFont="1" applyBorder="1" applyAlignment="1">
      <alignment horizontal="center" vertical="center" wrapText="1"/>
    </xf>
    <xf numFmtId="9" fontId="104" fillId="0" borderId="31" xfId="0" applyNumberFormat="1" applyFont="1" applyBorder="1" applyAlignment="1">
      <alignment horizontal="center" vertical="center"/>
    </xf>
    <xf numFmtId="0" fontId="105" fillId="0" borderId="26" xfId="0" applyFont="1" applyFill="1" applyBorder="1" applyAlignment="1">
      <alignment horizontal="center" vertical="center"/>
    </xf>
    <xf numFmtId="0" fontId="54" fillId="8" borderId="44" xfId="0" applyFont="1" applyFill="1" applyBorder="1" applyAlignment="1">
      <alignment horizontal="center"/>
    </xf>
    <xf numFmtId="0" fontId="96" fillId="8" borderId="44" xfId="0" applyFont="1" applyFill="1" applyBorder="1" applyAlignment="1">
      <alignment horizontal="center" vertical="center"/>
    </xf>
    <xf numFmtId="0" fontId="53" fillId="8" borderId="39" xfId="0" applyFont="1" applyFill="1" applyBorder="1" applyAlignment="1">
      <alignment horizontal="center" vertical="center"/>
    </xf>
    <xf numFmtId="4" fontId="56" fillId="8" borderId="40" xfId="0" applyNumberFormat="1" applyFont="1" applyFill="1" applyBorder="1" applyAlignment="1">
      <alignment horizontal="center" vertical="center"/>
    </xf>
    <xf numFmtId="3" fontId="10" fillId="8" borderId="40" xfId="0" applyNumberFormat="1" applyFont="1" applyFill="1" applyBorder="1" applyAlignment="1">
      <alignment horizontal="center"/>
    </xf>
    <xf numFmtId="0" fontId="53" fillId="8" borderId="25" xfId="0" applyFont="1" applyFill="1" applyBorder="1" applyAlignment="1">
      <alignment horizontal="center" vertical="center"/>
    </xf>
    <xf numFmtId="0" fontId="54" fillId="8" borderId="27" xfId="0" applyFont="1" applyFill="1" applyBorder="1" applyAlignment="1">
      <alignment horizontal="center"/>
    </xf>
    <xf numFmtId="0" fontId="76" fillId="8" borderId="27" xfId="0" applyFont="1" applyFill="1" applyBorder="1" applyAlignment="1">
      <alignment horizontal="center"/>
    </xf>
    <xf numFmtId="0" fontId="12" fillId="8" borderId="40" xfId="0" applyFont="1" applyFill="1" applyBorder="1" applyAlignment="1">
      <alignment horizontal="center" vertical="center"/>
    </xf>
    <xf numFmtId="0" fontId="58" fillId="8" borderId="40" xfId="0" applyFont="1" applyFill="1" applyBorder="1" applyAlignment="1">
      <alignment horizontal="center"/>
    </xf>
    <xf numFmtId="0" fontId="55" fillId="8" borderId="40" xfId="0" applyFont="1" applyFill="1" applyBorder="1" applyAlignment="1">
      <alignment vertical="center"/>
    </xf>
    <xf numFmtId="0" fontId="53" fillId="0" borderId="44" xfId="0" applyFont="1" applyFill="1" applyBorder="1" applyAlignment="1">
      <alignment horizontal="center" vertical="center"/>
    </xf>
    <xf numFmtId="0" fontId="11" fillId="8" borderId="39" xfId="0" applyFont="1" applyFill="1" applyBorder="1" applyAlignment="1">
      <alignment horizontal="center"/>
    </xf>
    <xf numFmtId="0" fontId="57" fillId="8" borderId="53" xfId="1" applyFont="1" applyFill="1" applyBorder="1" applyAlignment="1" applyProtection="1">
      <alignment horizontal="center" wrapText="1"/>
    </xf>
    <xf numFmtId="0" fontId="42" fillId="8" borderId="44" xfId="0" applyFont="1" applyFill="1" applyBorder="1" applyAlignment="1">
      <alignment vertical="center"/>
    </xf>
    <xf numFmtId="165" fontId="71" fillId="0" borderId="35" xfId="0" applyNumberFormat="1" applyFont="1" applyFill="1" applyBorder="1" applyAlignment="1">
      <alignment horizontal="center" vertical="center"/>
    </xf>
    <xf numFmtId="0" fontId="64" fillId="0" borderId="49" xfId="0" applyFont="1" applyFill="1" applyBorder="1" applyAlignment="1">
      <alignment horizontal="center" vertical="center"/>
    </xf>
    <xf numFmtId="49" fontId="72" fillId="10" borderId="4" xfId="1" applyNumberFormat="1" applyFont="1" applyFill="1" applyBorder="1" applyAlignment="1" applyProtection="1">
      <alignment horizontal="center" wrapText="1"/>
    </xf>
    <xf numFmtId="0" fontId="59" fillId="0" borderId="9" xfId="1" applyFont="1" applyFill="1" applyBorder="1" applyAlignment="1" applyProtection="1">
      <alignment horizontal="center" wrapText="1"/>
    </xf>
    <xf numFmtId="0" fontId="96" fillId="8" borderId="9" xfId="0" applyFont="1" applyFill="1" applyBorder="1" applyAlignment="1">
      <alignment horizontal="center" vertical="center"/>
    </xf>
    <xf numFmtId="0" fontId="55" fillId="13" borderId="9" xfId="0" applyFont="1" applyFill="1" applyBorder="1" applyAlignment="1">
      <alignment vertical="center"/>
    </xf>
    <xf numFmtId="0" fontId="10" fillId="13" borderId="9" xfId="0" applyFont="1" applyFill="1" applyBorder="1" applyAlignment="1">
      <alignment horizontal="center"/>
    </xf>
    <xf numFmtId="0" fontId="12" fillId="13" borderId="41" xfId="0" applyFont="1" applyFill="1" applyBorder="1" applyAlignment="1">
      <alignment horizontal="center" vertical="center"/>
    </xf>
    <xf numFmtId="0" fontId="58" fillId="13" borderId="13" xfId="0" applyFont="1" applyFill="1" applyBorder="1" applyAlignment="1">
      <alignment horizontal="center"/>
    </xf>
    <xf numFmtId="165" fontId="14" fillId="13" borderId="9" xfId="0" applyNumberFormat="1" applyFont="1" applyFill="1" applyBorder="1" applyAlignment="1">
      <alignment horizontal="center" vertical="center" wrapText="1"/>
    </xf>
    <xf numFmtId="0" fontId="14" fillId="13" borderId="9" xfId="0" applyFont="1" applyFill="1" applyBorder="1" applyAlignment="1">
      <alignment horizontal="center" vertical="center"/>
    </xf>
    <xf numFmtId="4" fontId="56" fillId="13" borderId="11" xfId="0" applyNumberFormat="1" applyFont="1" applyFill="1" applyBorder="1" applyAlignment="1">
      <alignment horizontal="center" vertical="center"/>
    </xf>
    <xf numFmtId="3" fontId="10" fillId="13" borderId="9" xfId="0" applyNumberFormat="1" applyFont="1" applyFill="1" applyBorder="1" applyAlignment="1">
      <alignment horizontal="center"/>
    </xf>
    <xf numFmtId="0" fontId="59" fillId="13" borderId="43" xfId="1" applyFont="1" applyFill="1" applyBorder="1" applyAlignment="1" applyProtection="1">
      <alignment horizontal="center" wrapText="1"/>
    </xf>
    <xf numFmtId="0" fontId="53" fillId="13" borderId="13" xfId="0" applyFont="1" applyFill="1" applyBorder="1" applyAlignment="1">
      <alignment horizontal="center" vertical="center"/>
    </xf>
    <xf numFmtId="165" fontId="14" fillId="13" borderId="30" xfId="0" applyNumberFormat="1" applyFont="1" applyFill="1" applyBorder="1" applyAlignment="1">
      <alignment horizontal="center" vertical="center" wrapText="1"/>
    </xf>
    <xf numFmtId="0" fontId="14" fillId="13" borderId="30" xfId="0" applyFont="1" applyFill="1" applyBorder="1" applyAlignment="1">
      <alignment horizontal="center" vertical="center"/>
    </xf>
    <xf numFmtId="0" fontId="0" fillId="13" borderId="0" xfId="0" applyFill="1"/>
    <xf numFmtId="0" fontId="10" fillId="13" borderId="64" xfId="0" applyFont="1" applyFill="1" applyBorder="1" applyAlignment="1">
      <alignment horizontal="center"/>
    </xf>
    <xf numFmtId="0" fontId="53" fillId="13" borderId="64" xfId="0" applyFont="1" applyFill="1" applyBorder="1" applyAlignment="1">
      <alignment horizontal="center" vertical="center"/>
    </xf>
    <xf numFmtId="0" fontId="58" fillId="13" borderId="64" xfId="0" applyFont="1" applyFill="1" applyBorder="1" applyAlignment="1">
      <alignment horizontal="center"/>
    </xf>
    <xf numFmtId="0" fontId="55" fillId="13" borderId="22" xfId="0" applyNumberFormat="1" applyFont="1" applyFill="1" applyBorder="1" applyAlignment="1">
      <alignment horizontal="left" vertical="center" wrapText="1"/>
    </xf>
    <xf numFmtId="0" fontId="13" fillId="13" borderId="22" xfId="0" applyNumberFormat="1" applyFont="1" applyFill="1" applyBorder="1" applyAlignment="1">
      <alignment horizontal="center" vertical="center"/>
    </xf>
    <xf numFmtId="0" fontId="13" fillId="13" borderId="64" xfId="0" applyNumberFormat="1" applyFont="1" applyFill="1" applyBorder="1" applyAlignment="1">
      <alignment horizontal="center" vertical="center"/>
    </xf>
    <xf numFmtId="0" fontId="12" fillId="13" borderId="64" xfId="0" applyFont="1" applyFill="1" applyBorder="1" applyAlignment="1">
      <alignment horizontal="center" vertical="center"/>
    </xf>
    <xf numFmtId="0" fontId="10" fillId="13" borderId="47" xfId="0" applyFont="1" applyFill="1" applyBorder="1" applyAlignment="1">
      <alignment horizontal="center"/>
    </xf>
    <xf numFmtId="0" fontId="12" fillId="13" borderId="30" xfId="0" applyFont="1" applyFill="1" applyBorder="1" applyAlignment="1">
      <alignment horizontal="center" vertical="center"/>
    </xf>
    <xf numFmtId="0" fontId="58" fillId="13" borderId="30" xfId="0" applyFont="1" applyFill="1" applyBorder="1" applyAlignment="1">
      <alignment horizontal="center"/>
    </xf>
    <xf numFmtId="0" fontId="78" fillId="13" borderId="31" xfId="0" applyNumberFormat="1" applyFont="1" applyFill="1" applyBorder="1" applyAlignment="1">
      <alignment vertical="center"/>
    </xf>
    <xf numFmtId="2" fontId="56" fillId="13" borderId="31" xfId="0" applyNumberFormat="1" applyFont="1" applyFill="1" applyBorder="1" applyAlignment="1">
      <alignment horizontal="center" vertical="center"/>
    </xf>
    <xf numFmtId="3" fontId="10" fillId="13" borderId="30" xfId="0" applyNumberFormat="1" applyFont="1" applyFill="1" applyBorder="1" applyAlignment="1">
      <alignment horizontal="center"/>
    </xf>
    <xf numFmtId="0" fontId="10" fillId="13" borderId="48" xfId="0" applyFont="1" applyFill="1" applyBorder="1" applyAlignment="1">
      <alignment horizontal="center"/>
    </xf>
    <xf numFmtId="0" fontId="58" fillId="13" borderId="39" xfId="0" applyFont="1" applyFill="1" applyBorder="1" applyAlignment="1">
      <alignment horizontal="center"/>
    </xf>
    <xf numFmtId="165" fontId="14" fillId="13" borderId="39" xfId="0" applyNumberFormat="1" applyFont="1" applyFill="1" applyBorder="1" applyAlignment="1">
      <alignment horizontal="center" vertical="center" wrapText="1"/>
    </xf>
    <xf numFmtId="3" fontId="10" fillId="13" borderId="39" xfId="0" applyNumberFormat="1" applyFont="1" applyFill="1" applyBorder="1" applyAlignment="1">
      <alignment horizontal="center"/>
    </xf>
    <xf numFmtId="0" fontId="10" fillId="13" borderId="51" xfId="0" applyFont="1" applyFill="1" applyBorder="1" applyAlignment="1">
      <alignment horizontal="center"/>
    </xf>
    <xf numFmtId="0" fontId="58" fillId="13" borderId="27" xfId="0" applyFont="1" applyFill="1" applyBorder="1" applyAlignment="1">
      <alignment horizontal="center"/>
    </xf>
    <xf numFmtId="165" fontId="14" fillId="13" borderId="27" xfId="0" applyNumberFormat="1" applyFont="1" applyFill="1" applyBorder="1" applyAlignment="1">
      <alignment horizontal="center" vertical="center" wrapText="1"/>
    </xf>
    <xf numFmtId="0" fontId="9" fillId="13" borderId="27" xfId="0" applyNumberFormat="1" applyFont="1" applyFill="1" applyBorder="1" applyAlignment="1">
      <alignment horizontal="center" vertical="center"/>
    </xf>
    <xf numFmtId="2" fontId="56" fillId="13" borderId="26" xfId="0" applyNumberFormat="1" applyFont="1" applyFill="1" applyBorder="1" applyAlignment="1">
      <alignment horizontal="center" vertical="center"/>
    </xf>
    <xf numFmtId="3" fontId="10" fillId="13" borderId="27" xfId="0" applyNumberFormat="1" applyFont="1" applyFill="1" applyBorder="1" applyAlignment="1">
      <alignment horizontal="center"/>
    </xf>
    <xf numFmtId="0" fontId="10" fillId="13" borderId="52" xfId="0" applyFont="1" applyFill="1" applyBorder="1" applyAlignment="1">
      <alignment horizontal="center"/>
    </xf>
    <xf numFmtId="0" fontId="9" fillId="13" borderId="30" xfId="0" applyNumberFormat="1" applyFont="1" applyFill="1" applyBorder="1" applyAlignment="1">
      <alignment horizontal="center" vertical="center"/>
    </xf>
    <xf numFmtId="0" fontId="12" fillId="13" borderId="27" xfId="0" applyFont="1" applyFill="1" applyBorder="1" applyAlignment="1">
      <alignment horizontal="center" vertical="center"/>
    </xf>
    <xf numFmtId="0" fontId="78" fillId="13" borderId="27" xfId="0" applyNumberFormat="1" applyFont="1" applyFill="1" applyBorder="1" applyAlignment="1">
      <alignment vertical="center"/>
    </xf>
    <xf numFmtId="0" fontId="12" fillId="13" borderId="33" xfId="0" applyFont="1" applyFill="1" applyBorder="1" applyAlignment="1">
      <alignment horizontal="center" vertical="center"/>
    </xf>
    <xf numFmtId="0" fontId="58" fillId="13" borderId="44" xfId="0" applyFont="1" applyFill="1" applyBorder="1" applyAlignment="1">
      <alignment horizontal="center"/>
    </xf>
    <xf numFmtId="0" fontId="78" fillId="13" borderId="34" xfId="0" applyNumberFormat="1" applyFont="1" applyFill="1" applyBorder="1" applyAlignment="1">
      <alignment vertical="center"/>
    </xf>
    <xf numFmtId="165" fontId="14" fillId="13" borderId="44" xfId="0" applyNumberFormat="1" applyFont="1" applyFill="1" applyBorder="1" applyAlignment="1">
      <alignment horizontal="center" vertical="center" wrapText="1"/>
    </xf>
    <xf numFmtId="0" fontId="9" fillId="13" borderId="44" xfId="0" applyNumberFormat="1" applyFont="1" applyFill="1" applyBorder="1" applyAlignment="1">
      <alignment horizontal="center" vertical="center"/>
    </xf>
    <xf numFmtId="2" fontId="56" fillId="13" borderId="34" xfId="0" applyNumberFormat="1" applyFont="1" applyFill="1" applyBorder="1" applyAlignment="1">
      <alignment horizontal="center" vertical="center"/>
    </xf>
    <xf numFmtId="3" fontId="10" fillId="13" borderId="44" xfId="0" applyNumberFormat="1" applyFont="1" applyFill="1" applyBorder="1" applyAlignment="1">
      <alignment horizontal="center"/>
    </xf>
    <xf numFmtId="0" fontId="55" fillId="13" borderId="30" xfId="0" applyFont="1" applyFill="1" applyBorder="1" applyAlignment="1" applyProtection="1">
      <alignment vertical="center"/>
      <protection locked="0"/>
    </xf>
    <xf numFmtId="0" fontId="10" fillId="13" borderId="50" xfId="0" applyFont="1" applyFill="1" applyBorder="1" applyAlignment="1">
      <alignment horizontal="center"/>
    </xf>
    <xf numFmtId="0" fontId="55" fillId="13" borderId="9" xfId="0" applyFont="1" applyFill="1" applyBorder="1" applyAlignment="1" applyProtection="1">
      <alignment vertical="center"/>
      <protection locked="0"/>
    </xf>
    <xf numFmtId="0" fontId="55" fillId="13" borderId="44" xfId="0" applyFont="1" applyFill="1" applyBorder="1" applyAlignment="1" applyProtection="1">
      <alignment vertical="center"/>
      <protection locked="0"/>
    </xf>
    <xf numFmtId="0" fontId="96" fillId="13" borderId="9" xfId="0" applyFont="1" applyFill="1" applyBorder="1" applyAlignment="1">
      <alignment horizontal="center" vertical="center"/>
    </xf>
    <xf numFmtId="0" fontId="58" fillId="13" borderId="9" xfId="0" applyFont="1" applyFill="1" applyBorder="1" applyAlignment="1">
      <alignment horizontal="center"/>
    </xf>
    <xf numFmtId="0" fontId="55" fillId="13" borderId="30" xfId="0" applyFont="1" applyFill="1" applyBorder="1" applyAlignment="1">
      <alignment vertical="center"/>
    </xf>
    <xf numFmtId="4" fontId="56" fillId="13" borderId="9" xfId="0" applyNumberFormat="1" applyFont="1" applyFill="1" applyBorder="1" applyAlignment="1">
      <alignment horizontal="center" vertical="center"/>
    </xf>
    <xf numFmtId="0" fontId="12" fillId="13" borderId="9" xfId="0" applyFont="1" applyFill="1" applyBorder="1" applyAlignment="1">
      <alignment horizontal="center" vertical="center"/>
    </xf>
    <xf numFmtId="0" fontId="76" fillId="13" borderId="9" xfId="0" applyFont="1" applyFill="1" applyBorder="1" applyAlignment="1">
      <alignment horizontal="center"/>
    </xf>
    <xf numFmtId="0" fontId="55" fillId="13" borderId="9" xfId="0" applyNumberFormat="1" applyFont="1" applyFill="1" applyBorder="1" applyAlignment="1">
      <alignment horizontal="left" vertical="center" wrapText="1"/>
    </xf>
    <xf numFmtId="0" fontId="11" fillId="13" borderId="9" xfId="0" applyFont="1" applyFill="1" applyBorder="1" applyAlignment="1">
      <alignment horizontal="center"/>
    </xf>
    <xf numFmtId="0" fontId="96" fillId="13" borderId="30" xfId="0" applyFont="1" applyFill="1" applyBorder="1" applyAlignment="1">
      <alignment horizontal="center" vertical="center"/>
    </xf>
    <xf numFmtId="0" fontId="55" fillId="13" borderId="30" xfId="0" applyNumberFormat="1" applyFont="1" applyFill="1" applyBorder="1" applyAlignment="1">
      <alignment horizontal="left" vertical="center" wrapText="1"/>
    </xf>
    <xf numFmtId="4" fontId="56" fillId="13" borderId="30" xfId="0" applyNumberFormat="1" applyFont="1" applyFill="1" applyBorder="1" applyAlignment="1">
      <alignment horizontal="center" vertical="center"/>
    </xf>
    <xf numFmtId="0" fontId="53" fillId="13" borderId="41" xfId="0" applyFont="1" applyFill="1" applyBorder="1" applyAlignment="1">
      <alignment horizontal="center" vertical="center"/>
    </xf>
    <xf numFmtId="0" fontId="55" fillId="13" borderId="30" xfId="4" applyNumberFormat="1" applyFont="1" applyFill="1" applyBorder="1" applyAlignment="1" applyProtection="1">
      <alignment vertical="center"/>
      <protection locked="0"/>
    </xf>
    <xf numFmtId="0" fontId="3" fillId="13" borderId="55" xfId="1" applyFill="1" applyBorder="1" applyAlignment="1" applyProtection="1">
      <alignment horizontal="center" wrapText="1"/>
    </xf>
    <xf numFmtId="0" fontId="12" fillId="13" borderId="13" xfId="0" applyFont="1" applyFill="1" applyBorder="1" applyAlignment="1">
      <alignment horizontal="center" vertical="center"/>
    </xf>
    <xf numFmtId="0" fontId="58" fillId="13" borderId="13" xfId="0" applyFont="1" applyFill="1" applyBorder="1" applyAlignment="1">
      <alignment horizontal="center" vertical="center"/>
    </xf>
    <xf numFmtId="0" fontId="55" fillId="13" borderId="9" xfId="0" applyFont="1" applyFill="1" applyBorder="1" applyAlignment="1" applyProtection="1">
      <alignment vertical="center" wrapText="1" shrinkToFit="1"/>
      <protection locked="0"/>
    </xf>
    <xf numFmtId="3" fontId="10" fillId="13" borderId="11" xfId="0" applyNumberFormat="1" applyFont="1" applyFill="1" applyBorder="1" applyAlignment="1">
      <alignment horizontal="center" vertical="center"/>
    </xf>
    <xf numFmtId="0" fontId="55" fillId="13" borderId="9" xfId="0" applyNumberFormat="1" applyFont="1" applyFill="1" applyBorder="1" applyAlignment="1" applyProtection="1">
      <alignment horizontal="left" vertical="center" wrapText="1"/>
      <protection locked="0"/>
    </xf>
    <xf numFmtId="0" fontId="58" fillId="13" borderId="41" xfId="0" applyFont="1" applyFill="1" applyBorder="1" applyAlignment="1">
      <alignment horizontal="center"/>
    </xf>
    <xf numFmtId="0" fontId="55" fillId="13" borderId="30" xfId="0" applyNumberFormat="1" applyFont="1" applyFill="1" applyBorder="1" applyAlignment="1" applyProtection="1">
      <alignment horizontal="left" vertical="center" wrapText="1"/>
      <protection locked="0"/>
    </xf>
    <xf numFmtId="4" fontId="56" fillId="13" borderId="31" xfId="0" applyNumberFormat="1" applyFont="1" applyFill="1" applyBorder="1" applyAlignment="1">
      <alignment horizontal="center" vertical="center"/>
    </xf>
    <xf numFmtId="0" fontId="42" fillId="13" borderId="9" xfId="4" applyNumberFormat="1" applyFont="1" applyFill="1" applyBorder="1" applyAlignment="1" applyProtection="1">
      <alignment vertical="center"/>
      <protection locked="0"/>
    </xf>
    <xf numFmtId="0" fontId="57" fillId="13" borderId="43" xfId="1" applyFont="1" applyFill="1" applyBorder="1" applyAlignment="1" applyProtection="1">
      <alignment horizontal="center" wrapText="1"/>
    </xf>
    <xf numFmtId="0" fontId="53" fillId="13" borderId="30" xfId="0" applyFont="1" applyFill="1" applyBorder="1" applyAlignment="1">
      <alignment horizontal="center" vertical="center"/>
    </xf>
    <xf numFmtId="0" fontId="54" fillId="13" borderId="57" xfId="0" applyFont="1" applyFill="1" applyBorder="1" applyAlignment="1">
      <alignment horizontal="center"/>
    </xf>
    <xf numFmtId="0" fontId="55" fillId="13" borderId="31" xfId="0" applyNumberFormat="1" applyFont="1" applyFill="1" applyBorder="1" applyAlignment="1">
      <alignment vertical="center" wrapText="1"/>
    </xf>
    <xf numFmtId="0" fontId="14" fillId="13" borderId="9" xfId="0" applyFont="1" applyFill="1" applyBorder="1" applyAlignment="1">
      <alignment horizontal="center" vertical="center" wrapText="1"/>
    </xf>
    <xf numFmtId="0" fontId="42" fillId="13" borderId="31" xfId="0" applyNumberFormat="1" applyFont="1" applyFill="1" applyBorder="1" applyAlignment="1" applyProtection="1">
      <alignment horizontal="left" vertical="center" wrapText="1"/>
      <protection locked="0"/>
    </xf>
    <xf numFmtId="0" fontId="58" fillId="13" borderId="57" xfId="0" applyFont="1" applyFill="1" applyBorder="1" applyAlignment="1">
      <alignment horizontal="center"/>
    </xf>
    <xf numFmtId="0" fontId="53" fillId="13" borderId="12" xfId="0" applyFont="1" applyFill="1" applyBorder="1" applyAlignment="1">
      <alignment horizontal="center" vertical="center"/>
    </xf>
    <xf numFmtId="0" fontId="59" fillId="13" borderId="43" xfId="1" applyFont="1" applyFill="1" applyBorder="1" applyAlignment="1" applyProtection="1">
      <alignment horizontal="left" wrapText="1"/>
    </xf>
    <xf numFmtId="0" fontId="42" fillId="13" borderId="9" xfId="0" applyFont="1" applyFill="1" applyBorder="1" applyAlignment="1" applyProtection="1">
      <alignment vertical="center"/>
      <protection locked="0"/>
    </xf>
    <xf numFmtId="0" fontId="55" fillId="13" borderId="10" xfId="0" applyFont="1" applyFill="1" applyBorder="1" applyAlignment="1" applyProtection="1">
      <alignment vertical="center"/>
      <protection locked="0"/>
    </xf>
    <xf numFmtId="0" fontId="42" fillId="13" borderId="13" xfId="0" applyFont="1" applyFill="1" applyBorder="1" applyAlignment="1" applyProtection="1">
      <alignment vertical="center"/>
      <protection locked="0"/>
    </xf>
    <xf numFmtId="165" fontId="14" fillId="13" borderId="10" xfId="0" applyNumberFormat="1" applyFont="1" applyFill="1" applyBorder="1" applyAlignment="1">
      <alignment horizontal="center" vertical="center" wrapText="1"/>
    </xf>
    <xf numFmtId="0" fontId="14" fillId="13" borderId="10" xfId="0" applyFont="1" applyFill="1" applyBorder="1" applyAlignment="1">
      <alignment horizontal="center" vertical="center"/>
    </xf>
    <xf numFmtId="4" fontId="56" fillId="13" borderId="35" xfId="0" applyNumberFormat="1" applyFont="1" applyFill="1" applyBorder="1" applyAlignment="1">
      <alignment horizontal="center" vertical="center"/>
    </xf>
    <xf numFmtId="0" fontId="88" fillId="13" borderId="30" xfId="4" applyNumberFormat="1" applyFont="1" applyFill="1" applyBorder="1" applyAlignment="1" applyProtection="1">
      <alignment vertical="center"/>
      <protection locked="0"/>
    </xf>
    <xf numFmtId="0" fontId="88" fillId="13" borderId="9" xfId="4" applyNumberFormat="1" applyFont="1" applyFill="1" applyBorder="1" applyAlignment="1" applyProtection="1">
      <alignment vertical="center"/>
      <protection locked="0"/>
    </xf>
    <xf numFmtId="0" fontId="58" fillId="13" borderId="41" xfId="0" applyFont="1" applyFill="1" applyBorder="1" applyAlignment="1">
      <alignment horizontal="center" vertical="center"/>
    </xf>
    <xf numFmtId="0" fontId="42" fillId="13" borderId="9" xfId="0" applyNumberFormat="1" applyFont="1" applyFill="1" applyBorder="1" applyAlignment="1" applyProtection="1">
      <alignment horizontal="left" vertical="center" wrapText="1"/>
      <protection locked="0"/>
    </xf>
    <xf numFmtId="3" fontId="10" fillId="13" borderId="9" xfId="0" applyNumberFormat="1" applyFont="1" applyFill="1" applyBorder="1" applyAlignment="1">
      <alignment horizontal="center" vertical="center"/>
    </xf>
    <xf numFmtId="0" fontId="42" fillId="13" borderId="11" xfId="0" applyNumberFormat="1" applyFont="1" applyFill="1" applyBorder="1" applyAlignment="1">
      <alignment vertical="center" wrapText="1"/>
    </xf>
    <xf numFmtId="0" fontId="57" fillId="13" borderId="30" xfId="1" applyFont="1" applyFill="1" applyBorder="1" applyAlignment="1" applyProtection="1">
      <alignment horizontal="center" wrapText="1"/>
    </xf>
    <xf numFmtId="0" fontId="42" fillId="13" borderId="31" xfId="0" applyNumberFormat="1" applyFont="1" applyFill="1" applyBorder="1" applyAlignment="1">
      <alignment vertical="center" wrapText="1"/>
    </xf>
    <xf numFmtId="3" fontId="10" fillId="13" borderId="10" xfId="0" applyNumberFormat="1" applyFont="1" applyFill="1" applyBorder="1" applyAlignment="1">
      <alignment horizontal="center"/>
    </xf>
    <xf numFmtId="0" fontId="58" fillId="13" borderId="12" xfId="0" applyFont="1" applyFill="1" applyBorder="1" applyAlignment="1">
      <alignment horizontal="center"/>
    </xf>
    <xf numFmtId="0" fontId="42" fillId="13" borderId="11" xfId="0" applyNumberFormat="1" applyFont="1" applyFill="1" applyBorder="1" applyAlignment="1" applyProtection="1">
      <alignment horizontal="left" vertical="center" wrapText="1"/>
      <protection locked="0"/>
    </xf>
    <xf numFmtId="3" fontId="89" fillId="13" borderId="9" xfId="0" applyNumberFormat="1" applyFont="1" applyFill="1" applyBorder="1" applyAlignment="1">
      <alignment horizontal="center"/>
    </xf>
    <xf numFmtId="0" fontId="12" fillId="13" borderId="44" xfId="0" applyFont="1" applyFill="1" applyBorder="1" applyAlignment="1">
      <alignment horizontal="center" vertical="center"/>
    </xf>
    <xf numFmtId="0" fontId="55" fillId="13" borderId="44" xfId="0" applyFont="1" applyFill="1" applyBorder="1" applyAlignment="1">
      <alignment vertical="center"/>
    </xf>
    <xf numFmtId="0" fontId="14" fillId="13" borderId="44" xfId="0" applyFont="1" applyFill="1" applyBorder="1" applyAlignment="1">
      <alignment horizontal="center" vertical="center"/>
    </xf>
    <xf numFmtId="4" fontId="56" fillId="13" borderId="44" xfId="0" applyNumberFormat="1" applyFont="1" applyFill="1" applyBorder="1" applyAlignment="1">
      <alignment horizontal="center" vertical="center"/>
    </xf>
    <xf numFmtId="0" fontId="67" fillId="13" borderId="12" xfId="0" applyFont="1" applyFill="1" applyBorder="1" applyAlignment="1">
      <alignment horizontal="center" vertical="center"/>
    </xf>
    <xf numFmtId="0" fontId="55" fillId="13" borderId="31" xfId="0" applyNumberFormat="1" applyFont="1" applyFill="1" applyBorder="1" applyAlignment="1" applyProtection="1">
      <alignment horizontal="left" vertical="center" wrapText="1"/>
      <protection locked="0"/>
    </xf>
    <xf numFmtId="0" fontId="57" fillId="13" borderId="42" xfId="1" applyFont="1" applyFill="1" applyBorder="1" applyAlignment="1" applyProtection="1">
      <alignment horizontal="center" wrapText="1"/>
    </xf>
    <xf numFmtId="0" fontId="53" fillId="13" borderId="57" xfId="0" applyFont="1" applyFill="1" applyBorder="1" applyAlignment="1">
      <alignment horizontal="center" vertical="center"/>
    </xf>
    <xf numFmtId="0" fontId="12" fillId="13" borderId="12" xfId="0" applyFont="1" applyFill="1" applyBorder="1" applyAlignment="1">
      <alignment horizontal="center" vertical="center"/>
    </xf>
    <xf numFmtId="0" fontId="58" fillId="13" borderId="10" xfId="0" applyFont="1" applyFill="1" applyBorder="1" applyAlignment="1">
      <alignment horizontal="center"/>
    </xf>
    <xf numFmtId="0" fontId="42" fillId="13" borderId="10" xfId="0" applyFont="1" applyFill="1" applyBorder="1" applyAlignment="1" applyProtection="1">
      <alignment vertical="center"/>
      <protection locked="0"/>
    </xf>
    <xf numFmtId="0" fontId="53" fillId="13" borderId="9" xfId="0" applyFont="1" applyFill="1" applyBorder="1" applyAlignment="1">
      <alignment horizontal="center" vertical="center"/>
    </xf>
    <xf numFmtId="0" fontId="55" fillId="13" borderId="39" xfId="0" applyNumberFormat="1" applyFont="1" applyFill="1" applyBorder="1" applyAlignment="1" applyProtection="1">
      <alignment horizontal="left" vertical="center" wrapText="1"/>
      <protection locked="0"/>
    </xf>
    <xf numFmtId="0" fontId="14" fillId="13" borderId="39" xfId="0" applyFont="1" applyFill="1" applyBorder="1" applyAlignment="1">
      <alignment horizontal="center" vertical="center" wrapText="1"/>
    </xf>
    <xf numFmtId="4" fontId="56" fillId="13" borderId="45" xfId="0" applyNumberFormat="1" applyFont="1" applyFill="1" applyBorder="1" applyAlignment="1">
      <alignment horizontal="center" vertical="center"/>
    </xf>
    <xf numFmtId="0" fontId="55" fillId="13" borderId="11" xfId="0" applyNumberFormat="1" applyFont="1" applyFill="1" applyBorder="1" applyAlignment="1" applyProtection="1">
      <alignment horizontal="left" vertical="center" wrapText="1"/>
      <protection locked="0"/>
    </xf>
    <xf numFmtId="0" fontId="55" fillId="13" borderId="9" xfId="4" applyNumberFormat="1" applyFont="1" applyFill="1" applyBorder="1" applyAlignment="1" applyProtection="1">
      <alignment vertical="center"/>
      <protection locked="0"/>
    </xf>
    <xf numFmtId="0" fontId="53" fillId="13" borderId="33" xfId="0" applyFont="1" applyFill="1" applyBorder="1" applyAlignment="1">
      <alignment horizontal="center" vertical="center"/>
    </xf>
    <xf numFmtId="0" fontId="58" fillId="13" borderId="33" xfId="0" applyFont="1" applyFill="1" applyBorder="1" applyAlignment="1">
      <alignment horizontal="center"/>
    </xf>
    <xf numFmtId="0" fontId="55" fillId="13" borderId="44" xfId="4" applyNumberFormat="1" applyFont="1" applyFill="1" applyBorder="1" applyAlignment="1" applyProtection="1">
      <alignment vertical="center"/>
      <protection locked="0"/>
    </xf>
    <xf numFmtId="4" fontId="56" fillId="13" borderId="34" xfId="0" applyNumberFormat="1" applyFont="1" applyFill="1" applyBorder="1" applyAlignment="1">
      <alignment horizontal="center" vertical="center"/>
    </xf>
    <xf numFmtId="0" fontId="67" fillId="13" borderId="9" xfId="0" applyFont="1" applyFill="1" applyBorder="1" applyAlignment="1">
      <alignment horizontal="center" vertical="center"/>
    </xf>
    <xf numFmtId="0" fontId="10" fillId="13" borderId="9" xfId="0" applyNumberFormat="1" applyFont="1" applyFill="1" applyBorder="1" applyAlignment="1">
      <alignment horizontal="center"/>
    </xf>
    <xf numFmtId="0" fontId="57" fillId="13" borderId="43" xfId="1" applyFont="1" applyFill="1" applyBorder="1" applyAlignment="1" applyProtection="1">
      <alignment horizontal="center"/>
    </xf>
    <xf numFmtId="3" fontId="10" fillId="13" borderId="31" xfId="0" applyNumberFormat="1" applyFont="1" applyFill="1" applyBorder="1" applyAlignment="1">
      <alignment horizontal="center"/>
    </xf>
    <xf numFmtId="0" fontId="57" fillId="13" borderId="55" xfId="1" applyFont="1" applyFill="1" applyBorder="1" applyAlignment="1" applyProtection="1">
      <alignment horizontal="center" wrapText="1"/>
    </xf>
    <xf numFmtId="0" fontId="53" fillId="13" borderId="49" xfId="0" applyFont="1" applyFill="1" applyBorder="1" applyAlignment="1">
      <alignment horizontal="center" vertical="center"/>
    </xf>
    <xf numFmtId="0" fontId="58" fillId="13" borderId="49" xfId="0" applyFont="1" applyFill="1" applyBorder="1" applyAlignment="1">
      <alignment horizontal="center"/>
    </xf>
    <xf numFmtId="0" fontId="55" fillId="13" borderId="39" xfId="0" applyFont="1" applyFill="1" applyBorder="1" applyAlignment="1" applyProtection="1">
      <alignment vertical="center"/>
      <protection locked="0"/>
    </xf>
    <xf numFmtId="0" fontId="14" fillId="13" borderId="39" xfId="0" applyFont="1" applyFill="1" applyBorder="1" applyAlignment="1">
      <alignment horizontal="center" vertical="center"/>
    </xf>
    <xf numFmtId="0" fontId="53" fillId="13" borderId="27" xfId="0" applyFont="1" applyFill="1" applyBorder="1" applyAlignment="1">
      <alignment horizontal="center" vertical="center"/>
    </xf>
    <xf numFmtId="0" fontId="58" fillId="13" borderId="25" xfId="0" applyFont="1" applyFill="1" applyBorder="1" applyAlignment="1">
      <alignment horizontal="center"/>
    </xf>
    <xf numFmtId="0" fontId="55" fillId="13" borderId="27" xfId="0" applyFont="1" applyFill="1" applyBorder="1" applyAlignment="1" applyProtection="1">
      <alignment vertical="center"/>
      <protection locked="0"/>
    </xf>
    <xf numFmtId="0" fontId="14" fillId="13" borderId="27" xfId="0" applyFont="1" applyFill="1" applyBorder="1" applyAlignment="1">
      <alignment horizontal="center" vertical="center"/>
    </xf>
    <xf numFmtId="4" fontId="56" fillId="13" borderId="26" xfId="0" applyNumberFormat="1" applyFont="1" applyFill="1" applyBorder="1" applyAlignment="1">
      <alignment horizontal="center" vertical="center"/>
    </xf>
    <xf numFmtId="0" fontId="53" fillId="13" borderId="40" xfId="0" applyFont="1" applyFill="1" applyBorder="1" applyAlignment="1">
      <alignment horizontal="center" vertical="center"/>
    </xf>
    <xf numFmtId="0" fontId="58" fillId="13" borderId="59" xfId="0" applyFont="1" applyFill="1" applyBorder="1" applyAlignment="1">
      <alignment horizontal="center"/>
    </xf>
    <xf numFmtId="0" fontId="55" fillId="13" borderId="40" xfId="4" applyNumberFormat="1" applyFont="1" applyFill="1" applyBorder="1" applyAlignment="1" applyProtection="1">
      <alignment vertical="center"/>
      <protection locked="0"/>
    </xf>
    <xf numFmtId="165" fontId="14" fillId="13" borderId="40" xfId="0" applyNumberFormat="1" applyFont="1" applyFill="1" applyBorder="1" applyAlignment="1">
      <alignment horizontal="center" vertical="center" wrapText="1"/>
    </xf>
    <xf numFmtId="0" fontId="14" fillId="13" borderId="40" xfId="0" applyFont="1" applyFill="1" applyBorder="1" applyAlignment="1">
      <alignment horizontal="center" vertical="center"/>
    </xf>
    <xf numFmtId="4" fontId="56" fillId="13" borderId="60" xfId="0" applyNumberFormat="1" applyFont="1" applyFill="1" applyBorder="1" applyAlignment="1">
      <alignment horizontal="center" vertical="center"/>
    </xf>
    <xf numFmtId="3" fontId="10" fillId="13" borderId="40" xfId="0" applyNumberFormat="1" applyFont="1" applyFill="1" applyBorder="1" applyAlignment="1">
      <alignment horizontal="center"/>
    </xf>
    <xf numFmtId="0" fontId="10" fillId="13" borderId="47" xfId="0" applyFont="1" applyFill="1" applyBorder="1" applyAlignment="1">
      <alignment horizontal="center" vertical="center"/>
    </xf>
    <xf numFmtId="0" fontId="67" fillId="13" borderId="41" xfId="0" applyFont="1" applyFill="1" applyBorder="1" applyAlignment="1">
      <alignment horizontal="center" vertical="center"/>
    </xf>
    <xf numFmtId="0" fontId="14" fillId="13" borderId="30" xfId="0" applyFont="1" applyFill="1" applyBorder="1" applyAlignment="1">
      <alignment horizontal="center" vertical="center" wrapText="1"/>
    </xf>
    <xf numFmtId="0" fontId="10" fillId="13" borderId="50" xfId="0" applyFont="1" applyFill="1" applyBorder="1" applyAlignment="1">
      <alignment horizontal="center" vertical="center"/>
    </xf>
    <xf numFmtId="0" fontId="67" fillId="13" borderId="13" xfId="0" applyFont="1" applyFill="1" applyBorder="1" applyAlignment="1">
      <alignment horizontal="center" vertical="center"/>
    </xf>
    <xf numFmtId="0" fontId="10" fillId="13" borderId="52" xfId="0" applyFont="1" applyFill="1" applyBorder="1" applyAlignment="1">
      <alignment horizontal="center" vertical="center"/>
    </xf>
    <xf numFmtId="0" fontId="67" fillId="13" borderId="33" xfId="0" applyFont="1" applyFill="1" applyBorder="1" applyAlignment="1">
      <alignment horizontal="center" vertical="center"/>
    </xf>
    <xf numFmtId="0" fontId="55" fillId="13" borderId="39" xfId="4" applyNumberFormat="1" applyFont="1" applyFill="1" applyBorder="1" applyAlignment="1" applyProtection="1">
      <alignment vertical="center"/>
      <protection locked="0"/>
    </xf>
    <xf numFmtId="0" fontId="14" fillId="13" borderId="44" xfId="0" applyFont="1" applyFill="1" applyBorder="1" applyAlignment="1">
      <alignment horizontal="center" vertical="center" wrapText="1"/>
    </xf>
    <xf numFmtId="4" fontId="56" fillId="13" borderId="14" xfId="0" applyNumberFormat="1" applyFont="1" applyFill="1" applyBorder="1" applyAlignment="1">
      <alignment horizontal="center" vertical="center"/>
    </xf>
    <xf numFmtId="3" fontId="10" fillId="13" borderId="38" xfId="0" applyNumberFormat="1" applyFont="1" applyFill="1" applyBorder="1" applyAlignment="1">
      <alignment horizontal="center"/>
    </xf>
    <xf numFmtId="0" fontId="14" fillId="13" borderId="10" xfId="0" applyFont="1" applyFill="1" applyBorder="1" applyAlignment="1">
      <alignment horizontal="center" vertical="center" wrapText="1"/>
    </xf>
    <xf numFmtId="0" fontId="54" fillId="13" borderId="41" xfId="0" applyFont="1" applyFill="1" applyBorder="1" applyAlignment="1">
      <alignment horizontal="center"/>
    </xf>
    <xf numFmtId="0" fontId="60" fillId="13" borderId="41" xfId="0" applyFont="1" applyFill="1" applyBorder="1" applyAlignment="1">
      <alignment horizontal="center" vertical="center"/>
    </xf>
    <xf numFmtId="0" fontId="55" fillId="13" borderId="27" xfId="4" applyNumberFormat="1" applyFont="1" applyFill="1" applyBorder="1" applyAlignment="1" applyProtection="1">
      <alignment vertical="center"/>
      <protection locked="0"/>
    </xf>
    <xf numFmtId="0" fontId="14" fillId="13" borderId="27" xfId="0" applyFont="1" applyFill="1" applyBorder="1" applyAlignment="1">
      <alignment horizontal="center" vertical="center" wrapText="1"/>
    </xf>
    <xf numFmtId="0" fontId="54" fillId="13" borderId="13" xfId="0" applyFont="1" applyFill="1" applyBorder="1" applyAlignment="1">
      <alignment horizontal="center"/>
    </xf>
    <xf numFmtId="0" fontId="54" fillId="13" borderId="49" xfId="0" applyFont="1" applyFill="1" applyBorder="1" applyAlignment="1">
      <alignment horizontal="center"/>
    </xf>
    <xf numFmtId="0" fontId="42" fillId="13" borderId="30" xfId="0" applyFont="1" applyFill="1" applyBorder="1" applyAlignment="1" applyProtection="1">
      <alignment vertical="center"/>
      <protection locked="0"/>
    </xf>
    <xf numFmtId="0" fontId="58" fillId="13" borderId="56" xfId="0" applyFont="1" applyFill="1" applyBorder="1" applyAlignment="1">
      <alignment horizontal="center"/>
    </xf>
    <xf numFmtId="0" fontId="55" fillId="13" borderId="10" xfId="0" applyNumberFormat="1" applyFont="1" applyFill="1" applyBorder="1" applyAlignment="1" applyProtection="1">
      <alignment horizontal="left" vertical="center" wrapText="1"/>
      <protection locked="0"/>
    </xf>
    <xf numFmtId="0" fontId="57" fillId="13" borderId="54" xfId="1" applyFont="1" applyFill="1" applyBorder="1" applyAlignment="1" applyProtection="1">
      <alignment horizontal="center" wrapText="1"/>
    </xf>
    <xf numFmtId="0" fontId="53" fillId="13" borderId="56" xfId="0" applyFont="1" applyFill="1" applyBorder="1" applyAlignment="1">
      <alignment horizontal="center" vertical="center"/>
    </xf>
    <xf numFmtId="0" fontId="55" fillId="13" borderId="10" xfId="4" applyNumberFormat="1" applyFont="1" applyFill="1" applyBorder="1" applyAlignment="1" applyProtection="1">
      <alignment vertical="center"/>
      <protection locked="0"/>
    </xf>
    <xf numFmtId="0" fontId="58" fillId="13" borderId="56" xfId="0" applyFont="1" applyFill="1" applyBorder="1" applyAlignment="1">
      <alignment horizontal="center" vertical="center"/>
    </xf>
    <xf numFmtId="0" fontId="55" fillId="13" borderId="10" xfId="4" applyNumberFormat="1" applyFont="1" applyFill="1" applyBorder="1" applyAlignment="1" applyProtection="1">
      <alignment horizontal="left" vertical="center" wrapText="1"/>
      <protection locked="0"/>
    </xf>
    <xf numFmtId="0" fontId="60" fillId="13" borderId="13" xfId="0" applyFont="1" applyFill="1" applyBorder="1" applyAlignment="1">
      <alignment horizontal="center" vertical="center"/>
    </xf>
    <xf numFmtId="0" fontId="75" fillId="13" borderId="9" xfId="0" applyFont="1" applyFill="1" applyBorder="1" applyAlignment="1">
      <alignment horizontal="center" vertical="center"/>
    </xf>
    <xf numFmtId="0" fontId="74" fillId="13" borderId="9" xfId="0" applyFont="1" applyFill="1" applyBorder="1" applyAlignment="1">
      <alignment horizontal="center" vertical="center"/>
    </xf>
    <xf numFmtId="0" fontId="107" fillId="13" borderId="9" xfId="0" applyFont="1" applyFill="1" applyBorder="1" applyAlignment="1">
      <alignment horizontal="center" vertical="center"/>
    </xf>
    <xf numFmtId="0" fontId="12" fillId="13" borderId="56" xfId="0" applyFont="1" applyFill="1" applyBorder="1" applyAlignment="1">
      <alignment horizontal="center" vertical="center"/>
    </xf>
    <xf numFmtId="49" fontId="55" fillId="13" borderId="10" xfId="4" applyNumberFormat="1" applyFont="1" applyFill="1" applyBorder="1" applyAlignment="1" applyProtection="1">
      <alignment vertical="center"/>
      <protection locked="0"/>
    </xf>
    <xf numFmtId="0" fontId="76" fillId="13" borderId="13" xfId="0" applyFont="1" applyFill="1" applyBorder="1" applyAlignment="1">
      <alignment horizontal="center"/>
    </xf>
    <xf numFmtId="0" fontId="66" fillId="13" borderId="13" xfId="0" applyFont="1" applyFill="1" applyBorder="1" applyAlignment="1">
      <alignment horizontal="center" vertical="center"/>
    </xf>
    <xf numFmtId="0" fontId="24" fillId="13" borderId="11" xfId="0" applyNumberFormat="1" applyFont="1" applyFill="1" applyBorder="1" applyAlignment="1">
      <alignment vertical="center" wrapText="1"/>
    </xf>
    <xf numFmtId="0" fontId="80" fillId="13" borderId="11" xfId="0" applyNumberFormat="1" applyFont="1" applyFill="1" applyBorder="1" applyAlignment="1">
      <alignment vertical="center" wrapText="1"/>
    </xf>
    <xf numFmtId="0" fontId="42" fillId="13" borderId="30" xfId="0" applyNumberFormat="1" applyFont="1" applyFill="1" applyBorder="1" applyAlignment="1" applyProtection="1">
      <alignment horizontal="left" vertical="center" wrapText="1"/>
      <protection locked="0"/>
    </xf>
    <xf numFmtId="0" fontId="109" fillId="13" borderId="32" xfId="1" applyFont="1" applyFill="1" applyBorder="1" applyAlignment="1" applyProtection="1">
      <alignment horizontal="center" vertical="center" wrapText="1"/>
    </xf>
    <xf numFmtId="0" fontId="109" fillId="13" borderId="46" xfId="1" applyFont="1" applyFill="1" applyBorder="1" applyAlignment="1" applyProtection="1">
      <alignment horizontal="center" vertical="center" wrapText="1"/>
    </xf>
    <xf numFmtId="0" fontId="109" fillId="0" borderId="32" xfId="1" applyFont="1" applyFill="1" applyBorder="1" applyAlignment="1" applyProtection="1">
      <alignment horizontal="center" wrapText="1"/>
    </xf>
    <xf numFmtId="0" fontId="109" fillId="13" borderId="46" xfId="1" applyFont="1" applyFill="1" applyBorder="1" applyAlignment="1" applyProtection="1">
      <alignment horizontal="center" wrapText="1"/>
    </xf>
    <xf numFmtId="0" fontId="110" fillId="8" borderId="43" xfId="1" applyFont="1" applyFill="1" applyBorder="1" applyAlignment="1" applyProtection="1">
      <alignment horizontal="center" wrapText="1"/>
    </xf>
    <xf numFmtId="0" fontId="109" fillId="13" borderId="43" xfId="1" applyFont="1" applyFill="1" applyBorder="1" applyAlignment="1" applyProtection="1">
      <alignment horizontal="center" wrapText="1"/>
    </xf>
    <xf numFmtId="0" fontId="109" fillId="0" borderId="42" xfId="1" applyFont="1" applyFill="1" applyBorder="1" applyAlignment="1" applyProtection="1">
      <alignment horizontal="center" wrapText="1"/>
    </xf>
    <xf numFmtId="0" fontId="109" fillId="0" borderId="42" xfId="1" applyFont="1" applyFill="1" applyBorder="1" applyAlignment="1" applyProtection="1">
      <alignment horizontal="left" wrapText="1"/>
    </xf>
    <xf numFmtId="0" fontId="109" fillId="13" borderId="43" xfId="1" applyFont="1" applyFill="1" applyBorder="1" applyAlignment="1" applyProtection="1">
      <alignment horizontal="left" wrapText="1"/>
    </xf>
    <xf numFmtId="0" fontId="109" fillId="8" borderId="43" xfId="1" applyFont="1" applyFill="1" applyBorder="1" applyAlignment="1" applyProtection="1">
      <alignment horizontal="center" wrapText="1"/>
    </xf>
    <xf numFmtId="0" fontId="67" fillId="8" borderId="30" xfId="0" applyFont="1" applyFill="1" applyBorder="1" applyAlignment="1">
      <alignment horizontal="center" vertical="center"/>
    </xf>
    <xf numFmtId="0" fontId="55" fillId="8" borderId="30" xfId="0" applyNumberFormat="1" applyFont="1" applyFill="1" applyBorder="1" applyAlignment="1" applyProtection="1">
      <alignment horizontal="left" vertical="center" wrapText="1"/>
      <protection locked="0"/>
    </xf>
    <xf numFmtId="4" fontId="56" fillId="8" borderId="14" xfId="0" applyNumberFormat="1" applyFont="1" applyFill="1" applyBorder="1" applyAlignment="1">
      <alignment horizontal="center" vertical="center"/>
    </xf>
    <xf numFmtId="3" fontId="10" fillId="8" borderId="38" xfId="0" applyNumberFormat="1" applyFont="1" applyFill="1" applyBorder="1" applyAlignment="1">
      <alignment horizontal="center"/>
    </xf>
    <xf numFmtId="0" fontId="110" fillId="0" borderId="43" xfId="1" applyFont="1" applyFill="1" applyBorder="1" applyAlignment="1" applyProtection="1">
      <alignment horizontal="center" wrapText="1"/>
    </xf>
    <xf numFmtId="0" fontId="110" fillId="0" borderId="42" xfId="1" applyNumberFormat="1" applyFont="1" applyFill="1" applyBorder="1" applyAlignment="1" applyProtection="1">
      <alignment horizontal="center" wrapText="1"/>
    </xf>
    <xf numFmtId="0" fontId="10" fillId="13" borderId="9" xfId="0" applyFont="1" applyFill="1" applyBorder="1" applyAlignment="1">
      <alignment horizontal="center" vertical="center"/>
    </xf>
    <xf numFmtId="0" fontId="109" fillId="13" borderId="43" xfId="1" applyFont="1" applyFill="1" applyBorder="1" applyAlignment="1" applyProtection="1">
      <alignment horizontal="center" vertical="center" wrapText="1"/>
    </xf>
    <xf numFmtId="0" fontId="110" fillId="8" borderId="42" xfId="1" applyFont="1" applyFill="1" applyBorder="1" applyAlignment="1" applyProtection="1">
      <alignment horizontal="center" wrapText="1"/>
    </xf>
    <xf numFmtId="0" fontId="111" fillId="0" borderId="13" xfId="1" applyNumberFormat="1" applyFont="1" applyFill="1" applyBorder="1" applyAlignment="1" applyProtection="1">
      <alignment horizontal="center" wrapText="1"/>
    </xf>
    <xf numFmtId="0" fontId="109" fillId="8" borderId="55" xfId="1" applyFont="1" applyFill="1" applyBorder="1" applyAlignment="1" applyProtection="1">
      <alignment horizontal="center" wrapText="1"/>
    </xf>
    <xf numFmtId="0" fontId="111" fillId="8" borderId="54" xfId="1" applyFont="1" applyFill="1" applyBorder="1" applyAlignment="1" applyProtection="1">
      <alignment horizontal="center" wrapText="1"/>
    </xf>
    <xf numFmtId="0" fontId="111" fillId="0" borderId="42" xfId="1" applyFont="1" applyFill="1" applyBorder="1" applyAlignment="1" applyProtection="1">
      <alignment horizontal="center" wrapText="1"/>
    </xf>
    <xf numFmtId="0" fontId="112" fillId="0" borderId="42" xfId="1" applyFont="1" applyFill="1" applyBorder="1" applyAlignment="1" applyProtection="1">
      <alignment horizontal="center" wrapText="1"/>
    </xf>
    <xf numFmtId="0" fontId="112" fillId="0" borderId="43" xfId="1" applyFont="1" applyFill="1" applyBorder="1" applyAlignment="1" applyProtection="1">
      <alignment horizontal="center" wrapText="1"/>
    </xf>
    <xf numFmtId="0" fontId="112" fillId="13" borderId="42" xfId="1" applyFont="1" applyFill="1" applyBorder="1" applyAlignment="1" applyProtection="1">
      <alignment horizontal="center" wrapText="1"/>
    </xf>
    <xf numFmtId="0" fontId="109" fillId="0" borderId="43" xfId="1" applyFont="1" applyFill="1" applyBorder="1" applyAlignment="1" applyProtection="1">
      <alignment horizontal="center" wrapText="1"/>
    </xf>
    <xf numFmtId="0" fontId="109" fillId="0" borderId="55" xfId="1" applyFont="1" applyFill="1" applyBorder="1" applyAlignment="1" applyProtection="1">
      <alignment horizontal="left" wrapText="1" shrinkToFit="1"/>
    </xf>
    <xf numFmtId="0" fontId="10" fillId="0" borderId="52" xfId="0" applyFont="1" applyFill="1" applyBorder="1" applyAlignment="1">
      <alignment horizontal="center" vertical="center"/>
    </xf>
    <xf numFmtId="0" fontId="0" fillId="0" borderId="0" xfId="0" applyFill="1"/>
    <xf numFmtId="0" fontId="110" fillId="13" borderId="42" xfId="1" applyNumberFormat="1" applyFont="1" applyFill="1" applyBorder="1" applyAlignment="1" applyProtection="1">
      <alignment horizontal="center" wrapText="1"/>
    </xf>
    <xf numFmtId="0" fontId="110" fillId="13" borderId="42" xfId="1" applyNumberFormat="1" applyFont="1" applyFill="1" applyBorder="1" applyAlignment="1" applyProtection="1">
      <alignment horizontal="center" vertical="center" wrapText="1"/>
    </xf>
    <xf numFmtId="0" fontId="109" fillId="13" borderId="42" xfId="1" applyFont="1" applyFill="1" applyBorder="1" applyAlignment="1" applyProtection="1">
      <alignment horizontal="center" wrapText="1"/>
    </xf>
    <xf numFmtId="0" fontId="109" fillId="13" borderId="53" xfId="1" applyFont="1" applyFill="1" applyBorder="1" applyAlignment="1" applyProtection="1">
      <alignment horizontal="left" wrapText="1"/>
    </xf>
    <xf numFmtId="0" fontId="110" fillId="13" borderId="42" xfId="1" applyFont="1" applyFill="1" applyBorder="1" applyAlignment="1" applyProtection="1">
      <alignment horizontal="center" wrapText="1"/>
    </xf>
    <xf numFmtId="0" fontId="110" fillId="13" borderId="43" xfId="1" applyFont="1" applyFill="1" applyBorder="1" applyAlignment="1" applyProtection="1">
      <alignment horizontal="center" wrapText="1"/>
    </xf>
    <xf numFmtId="0" fontId="109" fillId="0" borderId="32" xfId="1" applyFont="1" applyFill="1" applyBorder="1" applyAlignment="1" applyProtection="1">
      <alignment horizontal="center" vertical="center" wrapText="1"/>
    </xf>
    <xf numFmtId="0" fontId="109" fillId="13" borderId="55" xfId="1" applyFont="1" applyFill="1" applyBorder="1" applyAlignment="1" applyProtection="1">
      <alignment horizontal="center" vertical="center" wrapText="1"/>
    </xf>
    <xf numFmtId="0" fontId="59" fillId="13" borderId="32" xfId="1" applyFont="1" applyFill="1" applyBorder="1" applyAlignment="1" applyProtection="1">
      <alignment horizontal="center" vertical="center" wrapText="1"/>
    </xf>
    <xf numFmtId="0" fontId="10" fillId="0" borderId="9" xfId="0" applyFont="1" applyFill="1" applyBorder="1" applyAlignment="1">
      <alignment horizontal="center" vertical="center"/>
    </xf>
    <xf numFmtId="0" fontId="110" fillId="0" borderId="46" xfId="1" applyNumberFormat="1" applyFont="1" applyFill="1" applyBorder="1" applyAlignment="1" applyProtection="1">
      <alignment horizontal="center" wrapText="1"/>
    </xf>
    <xf numFmtId="0" fontId="110" fillId="13" borderId="46" xfId="1" applyNumberFormat="1" applyFont="1" applyFill="1" applyBorder="1" applyAlignment="1" applyProtection="1">
      <alignment horizontal="center" wrapText="1"/>
    </xf>
    <xf numFmtId="0" fontId="111" fillId="0" borderId="32" xfId="1" applyFont="1" applyFill="1" applyBorder="1" applyAlignment="1" applyProtection="1">
      <alignment horizontal="center" wrapText="1"/>
    </xf>
    <xf numFmtId="0" fontId="109" fillId="8" borderId="32" xfId="1" applyFont="1" applyFill="1" applyBorder="1" applyAlignment="1" applyProtection="1">
      <alignment horizontal="center" vertical="center" wrapText="1"/>
    </xf>
    <xf numFmtId="0" fontId="109" fillId="8" borderId="32" xfId="1" applyFont="1" applyFill="1" applyBorder="1" applyAlignment="1" applyProtection="1">
      <alignment horizontal="left" wrapText="1"/>
    </xf>
    <xf numFmtId="0" fontId="55" fillId="0" borderId="44" xfId="0" applyNumberFormat="1" applyFont="1" applyFill="1" applyBorder="1" applyAlignment="1">
      <alignment horizontal="left" vertical="center" wrapText="1"/>
    </xf>
    <xf numFmtId="0" fontId="109" fillId="13" borderId="32" xfId="1" applyNumberFormat="1" applyFont="1" applyFill="1" applyBorder="1" applyAlignment="1" applyProtection="1">
      <alignment horizontal="left" wrapText="1"/>
    </xf>
    <xf numFmtId="0" fontId="109" fillId="8" borderId="63" xfId="1" applyFont="1" applyFill="1" applyBorder="1" applyAlignment="1" applyProtection="1">
      <alignment horizontal="left" wrapText="1"/>
    </xf>
    <xf numFmtId="0" fontId="109" fillId="0" borderId="63" xfId="1" applyFont="1" applyFill="1" applyBorder="1" applyAlignment="1" applyProtection="1">
      <alignment horizontal="center" wrapText="1"/>
    </xf>
    <xf numFmtId="0" fontId="109" fillId="0" borderId="55" xfId="1" applyFont="1" applyFill="1" applyBorder="1" applyAlignment="1" applyProtection="1">
      <alignment horizontal="center" wrapText="1"/>
    </xf>
    <xf numFmtId="0" fontId="109" fillId="13" borderId="28" xfId="1" applyFont="1" applyFill="1" applyBorder="1" applyAlignment="1" applyProtection="1">
      <alignment horizontal="center" vertical="center" wrapText="1"/>
    </xf>
    <xf numFmtId="0" fontId="109" fillId="0" borderId="32" xfId="1" applyFont="1" applyFill="1" applyBorder="1" applyAlignment="1" applyProtection="1">
      <alignment horizontal="left" wrapText="1"/>
    </xf>
    <xf numFmtId="0" fontId="110" fillId="8" borderId="42" xfId="1" applyNumberFormat="1" applyFont="1" applyFill="1" applyBorder="1" applyAlignment="1" applyProtection="1">
      <alignment horizontal="center" wrapText="1"/>
    </xf>
    <xf numFmtId="0" fontId="110" fillId="8" borderId="46" xfId="1" applyNumberFormat="1" applyFont="1" applyFill="1" applyBorder="1" applyAlignment="1" applyProtection="1">
      <alignment horizontal="center" wrapText="1"/>
    </xf>
    <xf numFmtId="0" fontId="10" fillId="0" borderId="30" xfId="0" applyFont="1" applyFill="1" applyBorder="1" applyAlignment="1">
      <alignment horizontal="center"/>
    </xf>
    <xf numFmtId="0" fontId="10" fillId="0" borderId="44" xfId="0" applyFont="1" applyFill="1" applyBorder="1" applyAlignment="1">
      <alignment horizontal="center"/>
    </xf>
    <xf numFmtId="0" fontId="54" fillId="0" borderId="33" xfId="0" applyFont="1" applyFill="1" applyBorder="1" applyAlignment="1">
      <alignment horizontal="center"/>
    </xf>
    <xf numFmtId="0" fontId="110" fillId="0" borderId="21" xfId="1" applyNumberFormat="1" applyFont="1" applyFill="1" applyBorder="1" applyAlignment="1" applyProtection="1">
      <alignment horizontal="center" wrapText="1"/>
    </xf>
    <xf numFmtId="0" fontId="67" fillId="13" borderId="30" xfId="0" applyFont="1" applyFill="1" applyBorder="1" applyAlignment="1">
      <alignment horizontal="center" vertical="center"/>
    </xf>
    <xf numFmtId="0" fontId="67" fillId="0" borderId="33" xfId="0" applyFont="1" applyFill="1" applyBorder="1" applyAlignment="1">
      <alignment horizontal="center" vertical="center"/>
    </xf>
    <xf numFmtId="0" fontId="110" fillId="13" borderId="63" xfId="1" applyNumberFormat="1" applyFont="1" applyFill="1" applyBorder="1" applyAlignment="1" applyProtection="1">
      <alignment horizontal="center" wrapText="1"/>
    </xf>
    <xf numFmtId="0" fontId="55" fillId="8" borderId="10" xfId="0" applyNumberFormat="1" applyFont="1" applyFill="1" applyBorder="1" applyAlignment="1" applyProtection="1">
      <alignment horizontal="left" vertical="center" wrapText="1"/>
      <protection locked="0"/>
    </xf>
    <xf numFmtId="0" fontId="109" fillId="8" borderId="42" xfId="1" applyFont="1" applyFill="1" applyBorder="1" applyAlignment="1" applyProtection="1">
      <alignment horizontal="center" wrapText="1"/>
    </xf>
    <xf numFmtId="0" fontId="10" fillId="13" borderId="30" xfId="0" applyFont="1" applyFill="1" applyBorder="1" applyAlignment="1">
      <alignment horizontal="center"/>
    </xf>
    <xf numFmtId="0" fontId="109" fillId="8" borderId="55" xfId="1" applyFont="1" applyFill="1" applyBorder="1" applyAlignment="1" applyProtection="1">
      <alignment horizontal="center" vertical="center" wrapText="1"/>
    </xf>
    <xf numFmtId="0" fontId="10" fillId="14" borderId="47" xfId="0" applyFont="1" applyFill="1" applyBorder="1" applyAlignment="1">
      <alignment horizontal="center"/>
    </xf>
    <xf numFmtId="0" fontId="66" fillId="14" borderId="13" xfId="0" applyFont="1" applyFill="1" applyBorder="1" applyAlignment="1">
      <alignment horizontal="center" vertical="center"/>
    </xf>
    <xf numFmtId="0" fontId="42" fillId="14" borderId="31" xfId="0" applyNumberFormat="1" applyFont="1" applyFill="1" applyBorder="1" applyAlignment="1">
      <alignment vertical="center" wrapText="1"/>
    </xf>
    <xf numFmtId="165" fontId="14" fillId="14" borderId="9" xfId="0" applyNumberFormat="1" applyFont="1" applyFill="1" applyBorder="1" applyAlignment="1">
      <alignment horizontal="center" vertical="center" wrapText="1"/>
    </xf>
    <xf numFmtId="0" fontId="14" fillId="14" borderId="9" xfId="0" applyFont="1" applyFill="1" applyBorder="1" applyAlignment="1">
      <alignment horizontal="center" vertical="center" wrapText="1"/>
    </xf>
    <xf numFmtId="4" fontId="56" fillId="14" borderId="11" xfId="0" applyNumberFormat="1" applyFont="1" applyFill="1" applyBorder="1" applyAlignment="1">
      <alignment horizontal="center" vertical="center"/>
    </xf>
    <xf numFmtId="3" fontId="10" fillId="14" borderId="9" xfId="0" applyNumberFormat="1" applyFont="1" applyFill="1" applyBorder="1" applyAlignment="1">
      <alignment horizontal="center"/>
    </xf>
    <xf numFmtId="0" fontId="109" fillId="13" borderId="53" xfId="1" applyFont="1" applyFill="1" applyBorder="1" applyAlignment="1" applyProtection="1">
      <alignment horizontal="center" wrapText="1"/>
    </xf>
    <xf numFmtId="0" fontId="53" fillId="14" borderId="41" xfId="0" applyFont="1" applyFill="1" applyBorder="1" applyAlignment="1">
      <alignment horizontal="center" vertical="center"/>
    </xf>
    <xf numFmtId="0" fontId="58" fillId="14" borderId="13" xfId="0" applyFont="1" applyFill="1" applyBorder="1" applyAlignment="1">
      <alignment horizontal="center"/>
    </xf>
    <xf numFmtId="165" fontId="14" fillId="14" borderId="10" xfId="0" applyNumberFormat="1" applyFont="1" applyFill="1" applyBorder="1" applyAlignment="1">
      <alignment horizontal="center" vertical="center" wrapText="1"/>
    </xf>
    <xf numFmtId="0" fontId="14" fillId="14" borderId="30" xfId="0" applyFont="1" applyFill="1" applyBorder="1" applyAlignment="1">
      <alignment horizontal="center" vertical="center"/>
    </xf>
    <xf numFmtId="4" fontId="56" fillId="14" borderId="35" xfId="0" applyNumberFormat="1" applyFont="1" applyFill="1" applyBorder="1" applyAlignment="1">
      <alignment horizontal="center" vertical="center"/>
    </xf>
    <xf numFmtId="3" fontId="10" fillId="14" borderId="10" xfId="0" applyNumberFormat="1" applyFont="1" applyFill="1" applyBorder="1" applyAlignment="1">
      <alignment horizontal="center"/>
    </xf>
    <xf numFmtId="0" fontId="53" fillId="14" borderId="13" xfId="0" applyFont="1" applyFill="1" applyBorder="1" applyAlignment="1">
      <alignment horizontal="center" vertical="center"/>
    </xf>
    <xf numFmtId="0" fontId="58" fillId="14" borderId="57" xfId="0" applyFont="1" applyFill="1" applyBorder="1" applyAlignment="1">
      <alignment horizontal="center"/>
    </xf>
    <xf numFmtId="0" fontId="55" fillId="14" borderId="9" xfId="0" applyFont="1" applyFill="1" applyBorder="1" applyAlignment="1" applyProtection="1">
      <alignment vertical="center"/>
      <protection locked="0"/>
    </xf>
    <xf numFmtId="165" fontId="14" fillId="14" borderId="30" xfId="0" applyNumberFormat="1" applyFont="1" applyFill="1" applyBorder="1" applyAlignment="1">
      <alignment horizontal="center" vertical="center" wrapText="1"/>
    </xf>
    <xf numFmtId="0" fontId="74" fillId="14" borderId="9" xfId="0" applyFont="1" applyFill="1" applyBorder="1" applyAlignment="1">
      <alignment horizontal="center" vertical="center"/>
    </xf>
    <xf numFmtId="0" fontId="55" fillId="14" borderId="9" xfId="4" applyNumberFormat="1" applyFont="1" applyFill="1" applyBorder="1" applyAlignment="1" applyProtection="1">
      <alignment vertical="center"/>
      <protection locked="0"/>
    </xf>
    <xf numFmtId="0" fontId="114" fillId="13" borderId="42" xfId="1" applyFont="1" applyFill="1" applyBorder="1" applyAlignment="1" applyProtection="1">
      <alignment horizontal="center" wrapText="1"/>
    </xf>
    <xf numFmtId="0" fontId="111" fillId="0" borderId="43" xfId="1" applyFont="1" applyFill="1" applyBorder="1" applyAlignment="1" applyProtection="1">
      <alignment horizontal="center" wrapText="1"/>
    </xf>
    <xf numFmtId="0" fontId="111" fillId="8" borderId="43" xfId="1" applyFont="1" applyFill="1" applyBorder="1" applyAlignment="1" applyProtection="1">
      <alignment horizontal="center" wrapText="1"/>
    </xf>
    <xf numFmtId="0" fontId="111" fillId="0" borderId="42" xfId="1" applyFont="1" applyFill="1" applyBorder="1" applyAlignment="1" applyProtection="1">
      <alignment horizontal="center" vertical="center" wrapText="1"/>
    </xf>
    <xf numFmtId="0" fontId="115" fillId="0" borderId="24" xfId="1" applyFont="1" applyFill="1" applyBorder="1" applyAlignment="1" applyProtection="1">
      <alignment horizontal="center" wrapText="1"/>
    </xf>
    <xf numFmtId="0" fontId="111" fillId="0" borderId="63" xfId="1" applyFont="1" applyFill="1" applyBorder="1" applyAlignment="1" applyProtection="1">
      <alignment horizontal="center" wrapText="1"/>
    </xf>
    <xf numFmtId="49" fontId="68" fillId="7" borderId="39" xfId="0" applyNumberFormat="1" applyFont="1" applyFill="1" applyBorder="1" applyAlignment="1">
      <alignment horizontal="center"/>
    </xf>
    <xf numFmtId="0" fontId="111" fillId="13" borderId="32" xfId="1" applyFont="1" applyFill="1" applyBorder="1" applyAlignment="1" applyProtection="1">
      <alignment horizontal="center" wrapText="1"/>
    </xf>
    <xf numFmtId="0" fontId="109" fillId="13" borderId="9" xfId="1" applyFont="1" applyFill="1" applyBorder="1" applyAlignment="1" applyProtection="1">
      <alignment horizontal="center" wrapText="1"/>
    </xf>
    <xf numFmtId="0" fontId="109" fillId="8" borderId="42" xfId="1" applyFont="1" applyFill="1" applyBorder="1" applyAlignment="1" applyProtection="1">
      <alignment horizontal="center" vertical="center" wrapText="1"/>
    </xf>
    <xf numFmtId="0" fontId="109" fillId="0" borderId="9" xfId="1" applyFont="1" applyFill="1" applyBorder="1" applyAlignment="1" applyProtection="1">
      <alignment horizontal="center" wrapText="1"/>
    </xf>
    <xf numFmtId="0" fontId="60" fillId="8" borderId="49" xfId="0" applyFont="1" applyFill="1" applyBorder="1" applyAlignment="1">
      <alignment horizontal="center" vertical="center"/>
    </xf>
    <xf numFmtId="0" fontId="58" fillId="8" borderId="49" xfId="0" applyFont="1" applyFill="1" applyBorder="1" applyAlignment="1">
      <alignment horizontal="center"/>
    </xf>
    <xf numFmtId="0" fontId="55" fillId="8" borderId="39" xfId="0" applyFont="1" applyFill="1" applyBorder="1" applyAlignment="1" applyProtection="1">
      <alignment vertical="center"/>
      <protection locked="0"/>
    </xf>
    <xf numFmtId="0" fontId="109" fillId="8" borderId="4" xfId="1" applyFont="1" applyFill="1" applyBorder="1" applyAlignment="1" applyProtection="1">
      <alignment horizontal="center" wrapText="1"/>
    </xf>
    <xf numFmtId="0" fontId="60" fillId="13" borderId="33" xfId="0" applyFont="1" applyFill="1" applyBorder="1" applyAlignment="1">
      <alignment horizontal="center" vertical="center"/>
    </xf>
    <xf numFmtId="0" fontId="54" fillId="13" borderId="33" xfId="0" applyFont="1" applyFill="1" applyBorder="1" applyAlignment="1">
      <alignment horizontal="center"/>
    </xf>
    <xf numFmtId="0" fontId="110" fillId="13" borderId="21" xfId="1" applyNumberFormat="1" applyFont="1" applyFill="1" applyBorder="1" applyAlignment="1" applyProtection="1">
      <alignment horizontal="center" wrapText="1"/>
    </xf>
    <xf numFmtId="0" fontId="111" fillId="0" borderId="46" xfId="1" applyFont="1" applyFill="1" applyBorder="1" applyAlignment="1" applyProtection="1">
      <alignment horizontal="center" vertical="center" wrapText="1"/>
    </xf>
    <xf numFmtId="0" fontId="111" fillId="8" borderId="9" xfId="1" applyFont="1" applyFill="1" applyBorder="1" applyAlignment="1" applyProtection="1">
      <alignment horizontal="center" vertical="center" wrapText="1"/>
    </xf>
    <xf numFmtId="0" fontId="111" fillId="0" borderId="9" xfId="1" applyFont="1" applyFill="1" applyBorder="1" applyAlignment="1" applyProtection="1">
      <alignment horizontal="center" wrapText="1"/>
    </xf>
    <xf numFmtId="0" fontId="111" fillId="0" borderId="42" xfId="1" applyNumberFormat="1" applyFont="1" applyFill="1" applyBorder="1" applyAlignment="1" applyProtection="1">
      <alignment horizontal="center" wrapText="1"/>
    </xf>
    <xf numFmtId="49" fontId="72" fillId="9" borderId="4" xfId="1" applyNumberFormat="1" applyFont="1" applyFill="1" applyBorder="1" applyAlignment="1" applyProtection="1">
      <alignment horizontal="center" wrapText="1"/>
    </xf>
    <xf numFmtId="0" fontId="109" fillId="8" borderId="32" xfId="1" applyFont="1" applyFill="1" applyBorder="1" applyAlignment="1" applyProtection="1">
      <alignment horizontal="center" wrapText="1"/>
    </xf>
    <xf numFmtId="0" fontId="109" fillId="0" borderId="46" xfId="1" applyFont="1" applyFill="1" applyBorder="1" applyAlignment="1" applyProtection="1">
      <alignment horizontal="center" wrapText="1"/>
    </xf>
    <xf numFmtId="0" fontId="109" fillId="13" borderId="24" xfId="1" applyFont="1" applyFill="1" applyBorder="1" applyAlignment="1" applyProtection="1">
      <alignment horizontal="center" wrapText="1"/>
    </xf>
    <xf numFmtId="0" fontId="111" fillId="8" borderId="42" xfId="1" applyFont="1" applyFill="1" applyBorder="1" applyAlignment="1" applyProtection="1">
      <alignment horizontal="center" vertical="center" wrapText="1"/>
    </xf>
    <xf numFmtId="0" fontId="111" fillId="8" borderId="46" xfId="1" applyFont="1" applyFill="1" applyBorder="1" applyAlignment="1" applyProtection="1">
      <alignment horizontal="center" vertical="center" wrapText="1"/>
    </xf>
    <xf numFmtId="0" fontId="109" fillId="13" borderId="28" xfId="1" applyFont="1" applyFill="1" applyBorder="1" applyAlignment="1" applyProtection="1">
      <alignment horizontal="center" wrapText="1"/>
    </xf>
    <xf numFmtId="0" fontId="110" fillId="13" borderId="32" xfId="1" applyNumberFormat="1" applyFont="1" applyFill="1" applyBorder="1" applyAlignment="1" applyProtection="1">
      <alignment horizontal="center" vertical="center" wrapText="1"/>
    </xf>
    <xf numFmtId="0" fontId="53" fillId="8" borderId="59" xfId="0" applyFont="1" applyFill="1" applyBorder="1" applyAlignment="1">
      <alignment horizontal="center" vertical="center"/>
    </xf>
    <xf numFmtId="0" fontId="58" fillId="8" borderId="59" xfId="0" applyFont="1" applyFill="1" applyBorder="1" applyAlignment="1">
      <alignment horizontal="center"/>
    </xf>
    <xf numFmtId="0" fontId="55" fillId="8" borderId="40" xfId="0" applyFont="1" applyFill="1" applyBorder="1" applyAlignment="1" applyProtection="1">
      <alignment vertical="center"/>
      <protection locked="0"/>
    </xf>
    <xf numFmtId="0" fontId="14" fillId="8" borderId="39" xfId="0" applyFont="1" applyFill="1" applyBorder="1" applyAlignment="1">
      <alignment horizontal="center" vertical="center" wrapText="1"/>
    </xf>
    <xf numFmtId="4" fontId="56" fillId="8" borderId="60" xfId="0" applyNumberFormat="1" applyFont="1" applyFill="1" applyBorder="1" applyAlignment="1">
      <alignment horizontal="center" vertical="center"/>
    </xf>
    <xf numFmtId="3" fontId="10" fillId="8" borderId="60" xfId="0" applyNumberFormat="1" applyFont="1" applyFill="1" applyBorder="1" applyAlignment="1">
      <alignment horizontal="center"/>
    </xf>
    <xf numFmtId="0" fontId="111" fillId="8" borderId="53" xfId="1" applyFont="1" applyFill="1" applyBorder="1" applyAlignment="1" applyProtection="1">
      <alignment horizontal="center" wrapText="1"/>
    </xf>
    <xf numFmtId="49" fontId="72" fillId="7" borderId="4" xfId="1" applyNumberFormat="1" applyFont="1" applyFill="1" applyBorder="1" applyAlignment="1" applyProtection="1">
      <alignment horizontal="center" wrapText="1"/>
    </xf>
    <xf numFmtId="0" fontId="111" fillId="8" borderId="21" xfId="1" applyFont="1" applyFill="1" applyBorder="1" applyAlignment="1" applyProtection="1">
      <alignment horizontal="center" vertical="center" wrapText="1"/>
    </xf>
    <xf numFmtId="0" fontId="110" fillId="0" borderId="44" xfId="1" applyFont="1" applyFill="1" applyBorder="1" applyAlignment="1" applyProtection="1">
      <alignment horizontal="center" wrapText="1"/>
    </xf>
    <xf numFmtId="0" fontId="109" fillId="8" borderId="55" xfId="1" applyFont="1" applyFill="1" applyBorder="1" applyAlignment="1" applyProtection="1">
      <alignment horizontal="center" wrapText="1" shrinkToFit="1"/>
    </xf>
    <xf numFmtId="0" fontId="109" fillId="13" borderId="55" xfId="1" applyFont="1" applyFill="1" applyBorder="1" applyAlignment="1" applyProtection="1">
      <alignment horizontal="center" wrapText="1"/>
    </xf>
    <xf numFmtId="0" fontId="109" fillId="13" borderId="36" xfId="1" applyFont="1" applyFill="1" applyBorder="1" applyAlignment="1" applyProtection="1">
      <alignment horizontal="center" vertical="center" wrapText="1"/>
    </xf>
    <xf numFmtId="0" fontId="109" fillId="0" borderId="53" xfId="1" applyFont="1" applyFill="1" applyBorder="1" applyAlignment="1" applyProtection="1">
      <alignment horizontal="center" wrapText="1"/>
    </xf>
    <xf numFmtId="0" fontId="109" fillId="8" borderId="44" xfId="1" applyFont="1" applyFill="1" applyBorder="1" applyAlignment="1" applyProtection="1">
      <alignment horizontal="center" wrapText="1"/>
    </xf>
    <xf numFmtId="0" fontId="109" fillId="8" borderId="53" xfId="1" applyFont="1" applyFill="1" applyBorder="1" applyAlignment="1" applyProtection="1">
      <alignment horizontal="left" vertical="center" wrapText="1"/>
    </xf>
    <xf numFmtId="4" fontId="116" fillId="0" borderId="11" xfId="0" applyNumberFormat="1" applyFont="1" applyFill="1" applyBorder="1" applyAlignment="1">
      <alignment horizontal="center" vertical="center"/>
    </xf>
    <xf numFmtId="0" fontId="113" fillId="0" borderId="0" xfId="0" applyFont="1" applyFill="1"/>
    <xf numFmtId="0" fontId="15" fillId="0" borderId="5" xfId="0" applyFont="1" applyBorder="1"/>
    <xf numFmtId="2" fontId="13" fillId="0" borderId="22" xfId="0" applyNumberFormat="1" applyFont="1" applyFill="1" applyBorder="1" applyAlignment="1">
      <alignment horizontal="center" vertical="center" wrapText="1"/>
    </xf>
    <xf numFmtId="2" fontId="13" fillId="0" borderId="23" xfId="0" applyNumberFormat="1" applyFont="1" applyFill="1" applyBorder="1" applyAlignment="1">
      <alignment horizontal="center" vertical="center" wrapText="1"/>
    </xf>
    <xf numFmtId="2" fontId="13" fillId="0" borderId="24" xfId="0" applyNumberFormat="1" applyFont="1" applyFill="1" applyBorder="1" applyAlignment="1">
      <alignment horizontal="center" vertical="center" wrapText="1"/>
    </xf>
    <xf numFmtId="4" fontId="13" fillId="0" borderId="22" xfId="0" applyNumberFormat="1" applyFont="1" applyFill="1" applyBorder="1" applyAlignment="1">
      <alignment horizontal="center" vertical="center" wrapText="1"/>
    </xf>
    <xf numFmtId="4" fontId="13" fillId="0" borderId="23" xfId="0" applyNumberFormat="1" applyFont="1" applyFill="1" applyBorder="1" applyAlignment="1">
      <alignment horizontal="center" vertical="center" wrapText="1"/>
    </xf>
    <xf numFmtId="4" fontId="13" fillId="0" borderId="24" xfId="0" applyNumberFormat="1" applyFont="1" applyFill="1" applyBorder="1" applyAlignment="1">
      <alignment horizontal="center" vertical="center" wrapText="1"/>
    </xf>
    <xf numFmtId="2" fontId="13" fillId="13" borderId="22" xfId="0" applyNumberFormat="1" applyFont="1" applyFill="1" applyBorder="1" applyAlignment="1">
      <alignment horizontal="center" vertical="center" wrapText="1"/>
    </xf>
    <xf numFmtId="2" fontId="13" fillId="13" borderId="23" xfId="0" applyNumberFormat="1" applyFont="1" applyFill="1" applyBorder="1" applyAlignment="1">
      <alignment horizontal="center" vertical="center" wrapText="1"/>
    </xf>
    <xf numFmtId="2" fontId="13" fillId="13" borderId="24" xfId="0" applyNumberFormat="1" applyFont="1" applyFill="1" applyBorder="1" applyAlignment="1">
      <alignment horizontal="center" vertical="center" wrapText="1"/>
    </xf>
    <xf numFmtId="4" fontId="13" fillId="13" borderId="22" xfId="0" applyNumberFormat="1" applyFont="1" applyFill="1" applyBorder="1" applyAlignment="1">
      <alignment horizontal="center" vertical="center" wrapText="1"/>
    </xf>
    <xf numFmtId="4" fontId="13" fillId="13" borderId="23" xfId="0" applyNumberFormat="1" applyFont="1" applyFill="1" applyBorder="1" applyAlignment="1">
      <alignment horizontal="center" vertical="center" wrapText="1"/>
    </xf>
    <xf numFmtId="4" fontId="13" fillId="13" borderId="24" xfId="0" applyNumberFormat="1" applyFont="1" applyFill="1" applyBorder="1" applyAlignment="1">
      <alignment horizontal="center" vertical="center" wrapText="1"/>
    </xf>
    <xf numFmtId="0" fontId="98" fillId="10" borderId="22" xfId="0" applyFont="1" applyFill="1" applyBorder="1" applyAlignment="1">
      <alignment horizontal="center" wrapText="1"/>
    </xf>
    <xf numFmtId="0" fontId="98" fillId="10" borderId="23" xfId="0" applyFont="1" applyFill="1" applyBorder="1" applyAlignment="1">
      <alignment horizontal="center" wrapText="1"/>
    </xf>
    <xf numFmtId="0" fontId="95" fillId="12" borderId="61" xfId="0" applyFont="1" applyFill="1" applyBorder="1" applyAlignment="1">
      <alignment horizontal="center" vertical="center" wrapText="1"/>
    </xf>
    <xf numFmtId="0" fontId="95" fillId="12" borderId="48" xfId="0" applyFont="1" applyFill="1" applyBorder="1" applyAlignment="1">
      <alignment horizontal="center" vertical="center" wrapText="1"/>
    </xf>
    <xf numFmtId="0" fontId="47" fillId="12" borderId="37" xfId="0" applyFont="1" applyFill="1" applyBorder="1" applyAlignment="1">
      <alignment horizontal="center" vertical="center"/>
    </xf>
    <xf numFmtId="0" fontId="47" fillId="12" borderId="39" xfId="0" applyFont="1" applyFill="1" applyBorder="1" applyAlignment="1">
      <alignment horizontal="center" vertical="center"/>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0" fontId="50" fillId="12" borderId="37" xfId="0" applyFont="1" applyFill="1" applyBorder="1" applyAlignment="1">
      <alignment horizontal="center" vertical="center"/>
    </xf>
    <xf numFmtId="0" fontId="50" fillId="12" borderId="39" xfId="0" applyFont="1" applyFill="1" applyBorder="1" applyAlignment="1">
      <alignment horizontal="center" vertical="center"/>
    </xf>
    <xf numFmtId="0" fontId="47" fillId="6" borderId="37" xfId="0" applyFont="1" applyFill="1" applyBorder="1" applyAlignment="1">
      <alignment horizontal="center" vertical="center" wrapText="1"/>
    </xf>
    <xf numFmtId="0" fontId="47" fillId="6" borderId="39" xfId="0" applyFont="1" applyFill="1" applyBorder="1" applyAlignment="1">
      <alignment horizontal="center" vertical="center" wrapText="1"/>
    </xf>
    <xf numFmtId="0" fontId="48" fillId="6" borderId="37" xfId="0" applyFont="1" applyFill="1" applyBorder="1" applyAlignment="1">
      <alignment horizontal="center" vertical="center" wrapText="1"/>
    </xf>
    <xf numFmtId="0" fontId="48" fillId="6" borderId="39" xfId="0" applyFont="1" applyFill="1" applyBorder="1" applyAlignment="1">
      <alignment horizontal="center" vertical="center" wrapText="1"/>
    </xf>
    <xf numFmtId="0" fontId="47" fillId="6" borderId="37" xfId="0" applyFont="1" applyFill="1" applyBorder="1" applyAlignment="1">
      <alignment horizontal="center" vertical="center"/>
    </xf>
    <xf numFmtId="0" fontId="47" fillId="6" borderId="39" xfId="0" applyFont="1" applyFill="1" applyBorder="1" applyAlignment="1">
      <alignment horizontal="center" vertical="center"/>
    </xf>
    <xf numFmtId="0" fontId="51" fillId="6" borderId="37" xfId="0" applyFont="1" applyFill="1" applyBorder="1" applyAlignment="1">
      <alignment horizontal="center" vertical="center" wrapText="1"/>
    </xf>
    <xf numFmtId="0" fontId="51" fillId="6" borderId="39" xfId="0" applyFont="1" applyFill="1" applyBorder="1" applyAlignment="1">
      <alignment horizontal="center" vertical="center" wrapText="1"/>
    </xf>
    <xf numFmtId="0" fontId="50" fillId="6" borderId="37" xfId="0" applyFont="1" applyFill="1" applyBorder="1" applyAlignment="1">
      <alignment horizontal="center" vertical="center" wrapText="1"/>
    </xf>
    <xf numFmtId="0" fontId="50" fillId="6" borderId="39" xfId="0" applyFont="1" applyFill="1" applyBorder="1" applyAlignment="1">
      <alignment horizontal="center" vertical="center" wrapText="1"/>
    </xf>
    <xf numFmtId="0" fontId="92" fillId="11" borderId="60" xfId="0" applyFont="1" applyFill="1" applyBorder="1" applyAlignment="1">
      <alignment horizontal="center" vertical="center"/>
    </xf>
    <xf numFmtId="0" fontId="92" fillId="11" borderId="23" xfId="0" applyFont="1" applyFill="1" applyBorder="1" applyAlignment="1">
      <alignment horizontal="center" vertical="center"/>
    </xf>
    <xf numFmtId="0" fontId="51" fillId="12" borderId="62" xfId="0" applyFont="1" applyFill="1" applyBorder="1" applyAlignment="1">
      <alignment horizontal="center" vertical="center" wrapText="1"/>
    </xf>
    <xf numFmtId="0" fontId="51" fillId="12" borderId="53" xfId="0" applyFont="1" applyFill="1" applyBorder="1" applyAlignment="1">
      <alignment horizontal="center" vertical="center" wrapText="1"/>
    </xf>
    <xf numFmtId="0" fontId="30" fillId="2" borderId="16" xfId="0" applyFont="1" applyFill="1" applyBorder="1" applyAlignment="1">
      <alignment horizontal="center" vertical="center"/>
    </xf>
    <xf numFmtId="0" fontId="30" fillId="2" borderId="17" xfId="0" applyFont="1" applyFill="1" applyBorder="1" applyAlignment="1">
      <alignment horizontal="center" vertical="center"/>
    </xf>
    <xf numFmtId="0" fontId="30" fillId="2" borderId="18" xfId="0" applyFont="1" applyFill="1" applyBorder="1" applyAlignment="1">
      <alignment horizontal="center" vertical="center"/>
    </xf>
    <xf numFmtId="0" fontId="31" fillId="2" borderId="19" xfId="0" applyFont="1" applyFill="1" applyBorder="1" applyAlignment="1">
      <alignment horizontal="center" wrapText="1"/>
    </xf>
    <xf numFmtId="0" fontId="31" fillId="2" borderId="20" xfId="0" applyFont="1" applyFill="1" applyBorder="1" applyAlignment="1">
      <alignment horizontal="center" wrapText="1"/>
    </xf>
    <xf numFmtId="0" fontId="31" fillId="2" borderId="21" xfId="0" applyFont="1" applyFill="1" applyBorder="1" applyAlignment="1">
      <alignment horizontal="center" wrapText="1"/>
    </xf>
    <xf numFmtId="0" fontId="32" fillId="3" borderId="22" xfId="0" applyFont="1" applyFill="1" applyBorder="1" applyAlignment="1">
      <alignment horizontal="center" vertical="center"/>
    </xf>
    <xf numFmtId="0" fontId="32" fillId="3" borderId="23" xfId="0" applyFont="1" applyFill="1" applyBorder="1" applyAlignment="1">
      <alignment horizontal="center" vertical="center"/>
    </xf>
    <xf numFmtId="0" fontId="32" fillId="3" borderId="24" xfId="0" applyFont="1" applyFill="1" applyBorder="1" applyAlignment="1">
      <alignment horizontal="center" vertical="center"/>
    </xf>
    <xf numFmtId="0" fontId="33" fillId="4" borderId="22"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24" xfId="0" applyFont="1" applyFill="1" applyBorder="1" applyAlignment="1">
      <alignment horizontal="center" vertical="center"/>
    </xf>
    <xf numFmtId="9" fontId="39" fillId="0" borderId="29" xfId="0" applyNumberFormat="1" applyFont="1" applyBorder="1" applyAlignment="1">
      <alignment horizontal="center" vertical="center"/>
    </xf>
    <xf numFmtId="9" fontId="39" fillId="0" borderId="13" xfId="0" applyNumberFormat="1" applyFont="1" applyBorder="1" applyAlignment="1">
      <alignment horizontal="center" vertical="center"/>
    </xf>
    <xf numFmtId="9" fontId="40" fillId="0" borderId="11" xfId="0" applyNumberFormat="1" applyFont="1" applyBorder="1" applyAlignment="1">
      <alignment horizontal="center" vertical="center"/>
    </xf>
    <xf numFmtId="9" fontId="40" fillId="0" borderId="13" xfId="0" applyNumberFormat="1" applyFont="1" applyBorder="1" applyAlignment="1">
      <alignment horizontal="center" vertical="center"/>
    </xf>
    <xf numFmtId="9" fontId="41" fillId="0" borderId="11" xfId="0" applyNumberFormat="1" applyFont="1" applyBorder="1" applyAlignment="1">
      <alignment horizontal="center" vertical="center"/>
    </xf>
    <xf numFmtId="9" fontId="41" fillId="0" borderId="13" xfId="0" applyNumberFormat="1" applyFont="1" applyBorder="1" applyAlignment="1">
      <alignment horizontal="center" vertical="center"/>
    </xf>
    <xf numFmtId="165" fontId="108" fillId="0" borderId="19" xfId="0" applyNumberFormat="1" applyFont="1" applyFill="1" applyBorder="1" applyAlignment="1">
      <alignment horizontal="center" vertical="center"/>
    </xf>
    <xf numFmtId="165" fontId="108" fillId="0" borderId="33" xfId="0" applyNumberFormat="1" applyFont="1" applyFill="1" applyBorder="1" applyAlignment="1">
      <alignment horizontal="center" vertical="center"/>
    </xf>
    <xf numFmtId="165" fontId="44" fillId="0" borderId="34" xfId="0" applyNumberFormat="1" applyFont="1" applyFill="1" applyBorder="1" applyAlignment="1">
      <alignment horizontal="center" vertical="center"/>
    </xf>
    <xf numFmtId="165" fontId="44" fillId="0" borderId="33" xfId="0" applyNumberFormat="1" applyFont="1" applyFill="1" applyBorder="1" applyAlignment="1">
      <alignment horizontal="center" vertical="center"/>
    </xf>
    <xf numFmtId="165" fontId="45" fillId="0" borderId="34" xfId="0" applyNumberFormat="1" applyFont="1" applyFill="1" applyBorder="1" applyAlignment="1">
      <alignment horizontal="center" vertical="center"/>
    </xf>
    <xf numFmtId="165" fontId="45" fillId="0" borderId="33" xfId="0" applyNumberFormat="1" applyFont="1" applyFill="1" applyBorder="1" applyAlignment="1">
      <alignment horizontal="center" vertical="center"/>
    </xf>
    <xf numFmtId="9" fontId="35" fillId="0" borderId="22" xfId="0" applyNumberFormat="1" applyFont="1" applyBorder="1" applyAlignment="1">
      <alignment horizontal="right" vertical="center"/>
    </xf>
    <xf numFmtId="9" fontId="35" fillId="0" borderId="23" xfId="0" applyNumberFormat="1" applyFont="1" applyBorder="1" applyAlignment="1">
      <alignment horizontal="right" vertical="center"/>
    </xf>
    <xf numFmtId="9" fontId="35" fillId="0" borderId="24" xfId="0" applyNumberFormat="1" applyFont="1" applyBorder="1" applyAlignment="1">
      <alignment horizontal="right" vertical="center"/>
    </xf>
    <xf numFmtId="0" fontId="37" fillId="0" borderId="16"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26" xfId="0" applyFont="1" applyFill="1" applyBorder="1" applyAlignment="1">
      <alignment horizontal="center" vertical="center"/>
    </xf>
    <xf numFmtId="0" fontId="36" fillId="0" borderId="7" xfId="0" applyFont="1" applyFill="1" applyBorder="1" applyAlignment="1">
      <alignment horizontal="center"/>
    </xf>
    <xf numFmtId="0" fontId="36" fillId="0" borderId="8" xfId="0" applyFont="1" applyFill="1" applyBorder="1" applyAlignment="1">
      <alignment horizontal="center"/>
    </xf>
    <xf numFmtId="0" fontId="99" fillId="0" borderId="22" xfId="0" applyFont="1" applyBorder="1" applyAlignment="1">
      <alignment horizontal="center"/>
    </xf>
    <xf numFmtId="0" fontId="99" fillId="0" borderId="23" xfId="0" applyFont="1" applyBorder="1" applyAlignment="1">
      <alignment horizontal="center"/>
    </xf>
    <xf numFmtId="0" fontId="99" fillId="0" borderId="24" xfId="0" applyFont="1" applyBorder="1" applyAlignment="1">
      <alignment horizontal="center"/>
    </xf>
    <xf numFmtId="165" fontId="21" fillId="0" borderId="22" xfId="0" applyNumberFormat="1" applyFont="1" applyFill="1" applyBorder="1" applyAlignment="1">
      <alignment horizontal="center" vertical="center" wrapText="1"/>
    </xf>
    <xf numFmtId="165" fontId="21" fillId="0" borderId="23" xfId="0" applyNumberFormat="1" applyFont="1" applyFill="1" applyBorder="1" applyAlignment="1">
      <alignment horizontal="center" vertical="center" wrapText="1"/>
    </xf>
    <xf numFmtId="165" fontId="21" fillId="0" borderId="24" xfId="0" applyNumberFormat="1" applyFont="1" applyFill="1" applyBorder="1" applyAlignment="1">
      <alignment horizontal="center" vertical="center" wrapText="1"/>
    </xf>
    <xf numFmtId="0" fontId="4" fillId="0" borderId="1"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17" fillId="0" borderId="2" xfId="1" applyFont="1" applyBorder="1" applyAlignment="1" applyProtection="1">
      <alignment horizontal="center"/>
    </xf>
    <xf numFmtId="0" fontId="17" fillId="0" borderId="0" xfId="1" applyFont="1" applyBorder="1" applyAlignment="1" applyProtection="1">
      <alignment horizontal="center"/>
    </xf>
    <xf numFmtId="0" fontId="17" fillId="0" borderId="3" xfId="1" applyFont="1" applyBorder="1" applyAlignment="1" applyProtection="1">
      <alignment horizontal="center"/>
    </xf>
    <xf numFmtId="0" fontId="19" fillId="0" borderId="2"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6" fillId="0" borderId="2" xfId="0" applyFont="1" applyBorder="1" applyAlignment="1">
      <alignment horizontal="center"/>
    </xf>
    <xf numFmtId="0" fontId="16" fillId="0" borderId="0" xfId="0" applyFont="1" applyBorder="1" applyAlignment="1">
      <alignment horizontal="center"/>
    </xf>
    <xf numFmtId="0" fontId="16" fillId="0" borderId="3"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4" xfId="0" applyFont="1" applyBorder="1" applyAlignment="1">
      <alignment horizontal="center"/>
    </xf>
    <xf numFmtId="0" fontId="5" fillId="0" borderId="0" xfId="0" applyFont="1" applyAlignment="1">
      <alignment horizontal="center"/>
    </xf>
    <xf numFmtId="0" fontId="25" fillId="0" borderId="12" xfId="3" applyFont="1" applyBorder="1" applyAlignment="1" applyProtection="1">
      <alignment horizontal="left" vertical="center"/>
    </xf>
    <xf numFmtId="0" fontId="25" fillId="0" borderId="13" xfId="3" applyFont="1" applyBorder="1" applyAlignment="1" applyProtection="1">
      <alignment horizontal="left" vertical="center"/>
    </xf>
    <xf numFmtId="0" fontId="7" fillId="0" borderId="0" xfId="0" applyFont="1" applyAlignment="1">
      <alignment horizontal="center"/>
    </xf>
    <xf numFmtId="0" fontId="25" fillId="0" borderId="11" xfId="3" applyFont="1" applyFill="1" applyBorder="1" applyAlignment="1" applyProtection="1">
      <alignment horizontal="center" vertical="center" wrapText="1"/>
      <protection locked="0"/>
    </xf>
    <xf numFmtId="0" fontId="25" fillId="0" borderId="12" xfId="3" applyFont="1" applyFill="1" applyBorder="1" applyAlignment="1" applyProtection="1">
      <alignment horizontal="center" vertical="center" wrapText="1"/>
      <protection locked="0"/>
    </xf>
    <xf numFmtId="0" fontId="25" fillId="0" borderId="13" xfId="3" applyFont="1" applyFill="1" applyBorder="1" applyAlignment="1" applyProtection="1">
      <alignment horizontal="center" vertical="center" wrapText="1"/>
      <protection locked="0"/>
    </xf>
    <xf numFmtId="14" fontId="28" fillId="2" borderId="11" xfId="3" applyNumberFormat="1" applyFont="1" applyFill="1" applyBorder="1" applyAlignment="1" applyProtection="1">
      <alignment horizontal="center" vertical="center"/>
      <protection locked="0"/>
    </xf>
    <xf numFmtId="14" fontId="28" fillId="2" borderId="12" xfId="3" applyNumberFormat="1" applyFont="1" applyFill="1" applyBorder="1" applyAlignment="1" applyProtection="1">
      <alignment horizontal="center" vertical="center"/>
      <protection locked="0"/>
    </xf>
    <xf numFmtId="14" fontId="28" fillId="2" borderId="13" xfId="3" applyNumberFormat="1" applyFont="1" applyFill="1" applyBorder="1" applyAlignment="1" applyProtection="1">
      <alignment horizontal="center" vertical="center"/>
      <protection locked="0"/>
    </xf>
    <xf numFmtId="49" fontId="25" fillId="0" borderId="0" xfId="3" applyNumberFormat="1" applyFont="1" applyFill="1" applyBorder="1" applyAlignment="1" applyProtection="1">
      <alignment horizontal="center" vertical="center"/>
      <protection locked="0"/>
    </xf>
    <xf numFmtId="0" fontId="25" fillId="0" borderId="11" xfId="3" applyFont="1" applyBorder="1" applyAlignment="1" applyProtection="1">
      <alignment horizontal="left" vertical="center"/>
    </xf>
    <xf numFmtId="0" fontId="25" fillId="0" borderId="11" xfId="3" applyFont="1" applyBorder="1" applyAlignment="1" applyProtection="1">
      <alignment horizontal="left" vertical="center" wrapText="1"/>
    </xf>
    <xf numFmtId="0" fontId="25" fillId="0" borderId="13" xfId="3" applyFont="1" applyBorder="1" applyAlignment="1" applyProtection="1">
      <alignment horizontal="left" vertical="center" wrapText="1"/>
    </xf>
    <xf numFmtId="0" fontId="2" fillId="0" borderId="14" xfId="3" applyNumberFormat="1" applyFill="1" applyBorder="1" applyAlignment="1" applyProtection="1">
      <alignment horizontal="center" vertical="center"/>
      <protection locked="0"/>
    </xf>
    <xf numFmtId="0" fontId="2" fillId="0" borderId="0" xfId="3" applyNumberFormat="1" applyFill="1" applyBorder="1" applyAlignment="1" applyProtection="1">
      <alignment horizontal="center" vertical="center"/>
      <protection locked="0"/>
    </xf>
    <xf numFmtId="0" fontId="4" fillId="0" borderId="0" xfId="0" applyFont="1" applyAlignment="1">
      <alignment horizontal="center" vertical="center"/>
    </xf>
    <xf numFmtId="0" fontId="110" fillId="0" borderId="32" xfId="1" applyNumberFormat="1" applyFont="1" applyFill="1" applyBorder="1" applyAlignment="1" applyProtection="1">
      <alignment horizontal="center" wrapText="1"/>
    </xf>
    <xf numFmtId="0" fontId="110" fillId="13" borderId="53" xfId="1" applyNumberFormat="1" applyFont="1" applyFill="1" applyBorder="1" applyAlignment="1" applyProtection="1">
      <alignment horizontal="center" wrapText="1"/>
    </xf>
    <xf numFmtId="0" fontId="54" fillId="0" borderId="44" xfId="0" applyFont="1" applyFill="1" applyBorder="1" applyAlignment="1">
      <alignment horizontal="center"/>
    </xf>
    <xf numFmtId="0" fontId="109" fillId="13" borderId="32" xfId="1" applyFont="1" applyFill="1" applyBorder="1" applyAlignment="1" applyProtection="1">
      <alignment horizontal="left" wrapText="1"/>
    </xf>
    <xf numFmtId="0" fontId="109" fillId="0" borderId="46" xfId="1" applyFont="1" applyFill="1" applyBorder="1" applyAlignment="1" applyProtection="1">
      <alignment horizontal="left" wrapText="1" shrinkToFit="1"/>
    </xf>
    <xf numFmtId="0" fontId="109" fillId="8" borderId="28" xfId="1" applyFont="1" applyFill="1" applyBorder="1" applyAlignment="1" applyProtection="1">
      <alignment horizontal="center" wrapText="1" shrinkToFit="1"/>
    </xf>
    <xf numFmtId="0" fontId="109" fillId="8" borderId="36" xfId="1" applyFont="1" applyFill="1" applyBorder="1" applyAlignment="1" applyProtection="1">
      <alignment horizontal="center" wrapText="1" shrinkToFit="1"/>
    </xf>
    <xf numFmtId="0" fontId="109" fillId="8" borderId="9" xfId="1" applyFont="1" applyFill="1" applyBorder="1" applyAlignment="1" applyProtection="1">
      <alignment horizontal="left" wrapText="1" shrinkToFit="1"/>
    </xf>
    <xf numFmtId="49" fontId="59" fillId="7" borderId="63" xfId="1" applyNumberFormat="1" applyFont="1" applyFill="1" applyBorder="1" applyAlignment="1" applyProtection="1">
      <alignment horizontal="center" vertical="center" wrapText="1"/>
    </xf>
    <xf numFmtId="0" fontId="109" fillId="8" borderId="27" xfId="1" applyFont="1" applyFill="1" applyBorder="1" applyAlignment="1" applyProtection="1">
      <alignment horizontal="left" wrapText="1" shrinkToFit="1"/>
    </xf>
    <xf numFmtId="0" fontId="109" fillId="8" borderId="65" xfId="1" applyFont="1" applyFill="1" applyBorder="1" applyAlignment="1" applyProtection="1">
      <alignment horizontal="left" wrapText="1"/>
    </xf>
    <xf numFmtId="0" fontId="109" fillId="8" borderId="44" xfId="1" applyFont="1" applyFill="1" applyBorder="1" applyAlignment="1" applyProtection="1">
      <alignment horizontal="left" wrapText="1" shrinkToFit="1"/>
    </xf>
    <xf numFmtId="0" fontId="57" fillId="0" borderId="53" xfId="1" applyFont="1" applyFill="1" applyBorder="1" applyAlignment="1" applyProtection="1">
      <alignment horizontal="center" wrapText="1"/>
    </xf>
  </cellXfs>
  <cellStyles count="5">
    <cellStyle name="Гиперссылка" xfId="1" builtinId="8"/>
    <cellStyle name="Денежный 2" xfId="2"/>
    <cellStyle name="Обычный" xfId="0" builtinId="0"/>
    <cellStyle name="Обычный 2" xfId="3"/>
    <cellStyle name="Обычный_Лист1" xfId="4"/>
  </cellStyles>
  <dxfs count="0"/>
  <tableStyles count="0" defaultTableStyle="TableStyleMedium2" defaultPivotStyle="PivotStyleLight16"/>
  <colors>
    <mruColors>
      <color rgb="FFEBFCFF"/>
      <color rgb="FF99FFCC"/>
      <color rgb="FFE8F5F8"/>
      <color rgb="FF99CCFF"/>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ooo-trion@mail.r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N1394"/>
  <sheetViews>
    <sheetView tabSelected="1" zoomScale="98" zoomScaleNormal="98" workbookViewId="0">
      <selection activeCell="B1" sqref="B1:K1"/>
    </sheetView>
  </sheetViews>
  <sheetFormatPr defaultRowHeight="15" outlineLevelRow="1" x14ac:dyDescent="0.2"/>
  <cols>
    <col min="1" max="1" width="4.140625" style="1" customWidth="1"/>
    <col min="2" max="2" width="8.42578125" style="6" customWidth="1"/>
    <col min="3" max="3" width="13.85546875" style="3" customWidth="1"/>
    <col min="4" max="4" width="67.140625" style="2" customWidth="1"/>
    <col min="5" max="5" width="10.42578125" style="4" customWidth="1"/>
    <col min="6" max="6" width="9.5703125" style="4" customWidth="1"/>
    <col min="7" max="7" width="9.42578125" style="4" customWidth="1"/>
    <col min="8" max="8" width="9.140625" style="4" customWidth="1"/>
    <col min="9" max="9" width="6.42578125" style="4" customWidth="1"/>
    <col min="10" max="10" width="5.42578125" style="4" customWidth="1"/>
    <col min="11" max="11" width="8.28515625" style="5" customWidth="1"/>
    <col min="12" max="12" width="15.140625" style="1" customWidth="1"/>
    <col min="13" max="13" width="16.5703125" style="12" customWidth="1"/>
    <col min="24" max="24" width="9.42578125" customWidth="1"/>
  </cols>
  <sheetData>
    <row r="1" spans="1:13" ht="18.75" x14ac:dyDescent="0.3">
      <c r="A1" s="7"/>
      <c r="B1" s="858" t="s">
        <v>1</v>
      </c>
      <c r="C1" s="859"/>
      <c r="D1" s="859"/>
      <c r="E1" s="859"/>
      <c r="F1" s="859"/>
      <c r="G1" s="859"/>
      <c r="H1" s="859"/>
      <c r="I1" s="859"/>
      <c r="J1" s="859"/>
      <c r="K1" s="860"/>
      <c r="L1" s="13"/>
      <c r="M1"/>
    </row>
    <row r="2" spans="1:13" ht="18.75" x14ac:dyDescent="0.3">
      <c r="A2" s="14"/>
      <c r="B2" s="861" t="s">
        <v>2</v>
      </c>
      <c r="C2" s="862"/>
      <c r="D2" s="862"/>
      <c r="E2" s="862"/>
      <c r="F2" s="862"/>
      <c r="G2" s="862"/>
      <c r="H2" s="862"/>
      <c r="I2" s="862"/>
      <c r="J2" s="862"/>
      <c r="K2" s="863"/>
      <c r="L2" s="13"/>
      <c r="M2"/>
    </row>
    <row r="3" spans="1:13" ht="15.75" x14ac:dyDescent="0.25">
      <c r="A3" s="8"/>
      <c r="B3" s="864" t="s">
        <v>0</v>
      </c>
      <c r="C3" s="865"/>
      <c r="D3" s="865"/>
      <c r="E3" s="865"/>
      <c r="F3" s="865"/>
      <c r="G3" s="865"/>
      <c r="H3" s="865"/>
      <c r="I3" s="865"/>
      <c r="J3" s="865"/>
      <c r="K3" s="866"/>
      <c r="L3" s="13"/>
      <c r="M3"/>
    </row>
    <row r="4" spans="1:13" ht="15" customHeight="1" x14ac:dyDescent="0.25">
      <c r="A4" s="9"/>
      <c r="B4" s="867" t="s">
        <v>5</v>
      </c>
      <c r="C4" s="868"/>
      <c r="D4" s="868"/>
      <c r="E4" s="868"/>
      <c r="F4" s="868"/>
      <c r="G4" s="868"/>
      <c r="H4" s="868"/>
      <c r="I4" s="868"/>
      <c r="J4" s="868"/>
      <c r="K4" s="869"/>
      <c r="L4" s="13"/>
      <c r="M4"/>
    </row>
    <row r="5" spans="1:13" x14ac:dyDescent="0.2">
      <c r="A5" s="10"/>
      <c r="B5" s="870" t="s">
        <v>3</v>
      </c>
      <c r="C5" s="871"/>
      <c r="D5" s="871"/>
      <c r="E5" s="871"/>
      <c r="F5" s="871"/>
      <c r="G5" s="871"/>
      <c r="H5" s="871"/>
      <c r="I5" s="871"/>
      <c r="J5" s="871"/>
      <c r="K5" s="872"/>
      <c r="L5" s="13"/>
      <c r="M5"/>
    </row>
    <row r="6" spans="1:13" x14ac:dyDescent="0.2">
      <c r="A6" s="10"/>
      <c r="B6" s="870" t="s">
        <v>4</v>
      </c>
      <c r="C6" s="871"/>
      <c r="D6" s="871"/>
      <c r="E6" s="871"/>
      <c r="F6" s="871"/>
      <c r="G6" s="871"/>
      <c r="H6" s="871"/>
      <c r="I6" s="871"/>
      <c r="J6" s="871"/>
      <c r="K6" s="872"/>
      <c r="L6" s="13"/>
      <c r="M6"/>
    </row>
    <row r="7" spans="1:13" ht="19.5" outlineLevel="1" x14ac:dyDescent="0.35">
      <c r="A7" s="11"/>
      <c r="B7" s="873" t="s">
        <v>623</v>
      </c>
      <c r="C7" s="874"/>
      <c r="D7" s="874"/>
      <c r="E7" s="874"/>
      <c r="F7" s="874"/>
      <c r="G7" s="874"/>
      <c r="H7" s="874"/>
      <c r="I7" s="874"/>
      <c r="J7" s="874"/>
      <c r="K7" s="875"/>
      <c r="L7" s="12"/>
      <c r="M7"/>
    </row>
    <row r="8" spans="1:13" ht="20.25" outlineLevel="1" thickBot="1" x14ac:dyDescent="0.4">
      <c r="A8" s="8"/>
      <c r="B8" s="876" t="s">
        <v>405</v>
      </c>
      <c r="C8" s="877"/>
      <c r="D8" s="877"/>
      <c r="E8" s="877"/>
      <c r="F8" s="877"/>
      <c r="G8" s="877"/>
      <c r="H8" s="877"/>
      <c r="I8" s="877"/>
      <c r="J8" s="877"/>
      <c r="K8" s="878"/>
      <c r="L8" s="12"/>
      <c r="M8"/>
    </row>
    <row r="9" spans="1:13" ht="13.5" x14ac:dyDescent="0.25">
      <c r="A9" s="879"/>
      <c r="B9" s="879"/>
      <c r="C9" s="879"/>
      <c r="D9" s="879"/>
      <c r="E9" s="879"/>
      <c r="F9" s="879"/>
      <c r="G9" s="879"/>
      <c r="H9" s="879"/>
      <c r="I9" s="879"/>
      <c r="J9" s="879"/>
      <c r="K9" s="1"/>
      <c r="L9" s="12"/>
      <c r="M9"/>
    </row>
    <row r="10" spans="1:13" ht="15.75" x14ac:dyDescent="0.25">
      <c r="A10" s="882" t="s">
        <v>624</v>
      </c>
      <c r="B10" s="882"/>
      <c r="C10" s="882"/>
      <c r="D10" s="882"/>
      <c r="E10" s="882"/>
      <c r="F10" s="882"/>
      <c r="G10" s="882"/>
      <c r="H10" s="882"/>
      <c r="I10" s="882"/>
      <c r="J10" s="882"/>
      <c r="K10" s="1"/>
      <c r="L10" s="12"/>
      <c r="M10"/>
    </row>
    <row r="11" spans="1:13" ht="15.75" x14ac:dyDescent="0.25">
      <c r="A11" s="437"/>
      <c r="B11" s="20" t="s">
        <v>6</v>
      </c>
      <c r="C11" s="437"/>
      <c r="D11" s="437"/>
      <c r="E11" s="437"/>
      <c r="F11" s="437"/>
      <c r="G11" s="437"/>
      <c r="H11" s="437"/>
      <c r="I11" s="437"/>
      <c r="J11" s="437"/>
      <c r="K11" s="1"/>
      <c r="L11" s="12"/>
      <c r="M11"/>
    </row>
    <row r="12" spans="1:13" ht="36" customHeight="1" x14ac:dyDescent="0.2">
      <c r="A12" s="21"/>
      <c r="B12" s="22" t="s">
        <v>7</v>
      </c>
      <c r="C12" s="23" t="s">
        <v>8</v>
      </c>
      <c r="D12" s="24" t="s">
        <v>9</v>
      </c>
      <c r="E12" s="883"/>
      <c r="F12" s="884"/>
      <c r="G12" s="885"/>
      <c r="H12" s="25"/>
      <c r="I12" s="25"/>
      <c r="J12" s="25"/>
      <c r="K12" s="25"/>
      <c r="L12" s="25"/>
      <c r="M12"/>
    </row>
    <row r="13" spans="1:13" ht="15.75" x14ac:dyDescent="0.2">
      <c r="A13" s="26"/>
      <c r="B13" s="27"/>
      <c r="C13" s="28"/>
      <c r="D13" s="29"/>
      <c r="E13" s="886"/>
      <c r="F13" s="887"/>
      <c r="G13" s="888"/>
      <c r="H13" s="30"/>
      <c r="I13" s="30"/>
      <c r="J13" s="30"/>
      <c r="K13" s="30"/>
      <c r="L13" s="30"/>
      <c r="M13"/>
    </row>
    <row r="14" spans="1:13" ht="15.75" x14ac:dyDescent="0.2">
      <c r="A14" s="32"/>
      <c r="B14" s="880" t="s">
        <v>10</v>
      </c>
      <c r="C14" s="881"/>
      <c r="D14" s="33"/>
      <c r="E14" s="34"/>
      <c r="F14" s="35"/>
      <c r="G14" s="889"/>
      <c r="H14" s="889"/>
      <c r="I14" s="889"/>
      <c r="J14" s="889"/>
      <c r="K14" s="30"/>
      <c r="L14" s="30"/>
      <c r="M14"/>
    </row>
    <row r="15" spans="1:13" ht="15.75" x14ac:dyDescent="0.2">
      <c r="A15" s="32"/>
      <c r="B15" s="890" t="s">
        <v>11</v>
      </c>
      <c r="C15" s="881"/>
      <c r="D15" s="36"/>
      <c r="E15" s="893"/>
      <c r="F15" s="894"/>
      <c r="G15" s="894"/>
      <c r="H15" s="894"/>
      <c r="I15" s="894"/>
      <c r="J15" s="894"/>
      <c r="K15" s="30"/>
      <c r="L15" s="30"/>
      <c r="M15"/>
    </row>
    <row r="16" spans="1:13" ht="22.5" customHeight="1" x14ac:dyDescent="0.2">
      <c r="A16" s="37"/>
      <c r="B16" s="891" t="s">
        <v>12</v>
      </c>
      <c r="C16" s="892"/>
      <c r="D16" s="38"/>
      <c r="E16" s="31"/>
      <c r="F16" s="30"/>
      <c r="G16" s="30"/>
      <c r="H16" s="30"/>
      <c r="I16" s="30"/>
      <c r="J16" s="30"/>
      <c r="K16" s="30"/>
      <c r="L16" s="30"/>
      <c r="M16"/>
    </row>
    <row r="17" spans="1:14" ht="19.5" thickBot="1" x14ac:dyDescent="0.25">
      <c r="A17" s="895" t="s">
        <v>13</v>
      </c>
      <c r="B17" s="895"/>
      <c r="C17" s="895"/>
      <c r="D17" s="895"/>
      <c r="E17" s="895"/>
      <c r="F17" s="895"/>
      <c r="G17" s="895"/>
      <c r="H17" s="895"/>
      <c r="I17" s="895"/>
      <c r="J17" s="895"/>
      <c r="K17" s="1"/>
      <c r="L17" s="39"/>
      <c r="M17"/>
    </row>
    <row r="18" spans="1:14" ht="23.25" x14ac:dyDescent="0.2">
      <c r="B18" s="820" t="s">
        <v>554</v>
      </c>
      <c r="C18" s="821"/>
      <c r="D18" s="821"/>
      <c r="E18" s="821"/>
      <c r="F18" s="821"/>
      <c r="G18" s="821"/>
      <c r="H18" s="821"/>
      <c r="I18" s="821"/>
      <c r="J18" s="821"/>
      <c r="K18" s="822"/>
      <c r="L18" s="40"/>
      <c r="M18"/>
    </row>
    <row r="19" spans="1:14" ht="15.75" customHeight="1" thickBot="1" x14ac:dyDescent="0.25">
      <c r="B19" s="823" t="s">
        <v>591</v>
      </c>
      <c r="C19" s="824"/>
      <c r="D19" s="824"/>
      <c r="E19" s="824"/>
      <c r="F19" s="824"/>
      <c r="G19" s="824"/>
      <c r="H19" s="824"/>
      <c r="I19" s="824"/>
      <c r="J19" s="824"/>
      <c r="K19" s="825"/>
      <c r="L19" s="40"/>
      <c r="M19"/>
    </row>
    <row r="20" spans="1:14" ht="24" thickBot="1" x14ac:dyDescent="0.25">
      <c r="B20" s="826" t="s">
        <v>14</v>
      </c>
      <c r="C20" s="827"/>
      <c r="D20" s="827"/>
      <c r="E20" s="827"/>
      <c r="F20" s="827"/>
      <c r="G20" s="827"/>
      <c r="H20" s="827"/>
      <c r="I20" s="827"/>
      <c r="J20" s="827"/>
      <c r="K20" s="828"/>
      <c r="L20" s="40"/>
      <c r="M20"/>
    </row>
    <row r="21" spans="1:14" ht="16.5" thickBot="1" x14ac:dyDescent="0.25">
      <c r="B21" s="829" t="s">
        <v>553</v>
      </c>
      <c r="C21" s="830"/>
      <c r="D21" s="830"/>
      <c r="E21" s="830"/>
      <c r="F21" s="830"/>
      <c r="G21" s="830"/>
      <c r="H21" s="830"/>
      <c r="I21" s="830"/>
      <c r="J21" s="830"/>
      <c r="K21" s="831"/>
      <c r="L21" s="41"/>
      <c r="M21"/>
    </row>
    <row r="22" spans="1:14" ht="21" customHeight="1" thickBot="1" x14ac:dyDescent="0.3">
      <c r="B22" s="844" t="s">
        <v>15</v>
      </c>
      <c r="C22" s="845"/>
      <c r="D22" s="846"/>
      <c r="E22" s="850"/>
      <c r="F22" s="851"/>
      <c r="G22" s="851"/>
      <c r="H22" s="851"/>
      <c r="I22" s="851"/>
      <c r="J22" s="851"/>
      <c r="K22" s="851"/>
      <c r="L22" s="851"/>
      <c r="M22"/>
    </row>
    <row r="23" spans="1:14" ht="22.5" customHeight="1" x14ac:dyDescent="0.2">
      <c r="B23" s="42"/>
      <c r="C23" s="43"/>
      <c r="D23" s="44"/>
      <c r="E23" s="847" t="s">
        <v>16</v>
      </c>
      <c r="F23" s="848"/>
      <c r="G23" s="849" t="s">
        <v>17</v>
      </c>
      <c r="H23" s="848"/>
      <c r="I23" s="849" t="s">
        <v>18</v>
      </c>
      <c r="J23" s="848"/>
      <c r="K23" s="449" t="s">
        <v>19</v>
      </c>
      <c r="L23" s="446" t="s">
        <v>20</v>
      </c>
      <c r="M23"/>
    </row>
    <row r="24" spans="1:14" ht="20.25" x14ac:dyDescent="0.2">
      <c r="B24" s="45"/>
      <c r="C24" s="46"/>
      <c r="D24" s="47"/>
      <c r="E24" s="832">
        <v>0.1</v>
      </c>
      <c r="F24" s="833"/>
      <c r="G24" s="834">
        <v>7.0000000000000007E-2</v>
      </c>
      <c r="H24" s="835"/>
      <c r="I24" s="836">
        <v>0.05</v>
      </c>
      <c r="J24" s="837"/>
      <c r="K24" s="448">
        <v>0</v>
      </c>
      <c r="L24" s="447" t="s">
        <v>21</v>
      </c>
      <c r="M24"/>
    </row>
    <row r="25" spans="1:14" ht="23.25" thickBot="1" x14ac:dyDescent="0.25">
      <c r="B25" s="45"/>
      <c r="C25" s="46"/>
      <c r="D25" s="47"/>
      <c r="E25" s="838">
        <f>IF(K25&lt;1500.5,0,SUM(E30:E499)+SUM(E500:E542)+SUM(E543:E550))</f>
        <v>0</v>
      </c>
      <c r="F25" s="839"/>
      <c r="G25" s="840">
        <f>IF(K25&lt;1000.5,0,SUM(F30:F499)+SUM(F500:F542)+SUM(F543:F550))</f>
        <v>0</v>
      </c>
      <c r="H25" s="841"/>
      <c r="I25" s="842">
        <f>IF(K25&lt;500.5,0,SUM(G30:G499)+SUM(G500:G542)+SUM(G543:G550))</f>
        <v>0</v>
      </c>
      <c r="J25" s="843"/>
      <c r="K25" s="465">
        <f>SUM(H30:H461)+SUM(H462:H550)</f>
        <v>0</v>
      </c>
      <c r="L25" s="48" t="s">
        <v>22</v>
      </c>
      <c r="M25"/>
    </row>
    <row r="26" spans="1:14" ht="16.5" thickBot="1" x14ac:dyDescent="0.25">
      <c r="A26" s="49"/>
      <c r="B26" s="50"/>
      <c r="C26" s="51"/>
      <c r="D26" s="52" t="s">
        <v>23</v>
      </c>
      <c r="E26" s="53"/>
      <c r="F26" s="53"/>
      <c r="G26" s="53"/>
      <c r="H26" s="53"/>
      <c r="I26" s="53"/>
      <c r="J26" s="54"/>
      <c r="K26" s="55"/>
      <c r="L26" s="56"/>
      <c r="M26"/>
    </row>
    <row r="27" spans="1:14" ht="18" customHeight="1" x14ac:dyDescent="0.2">
      <c r="A27" s="806" t="s">
        <v>24</v>
      </c>
      <c r="B27" s="57" t="s">
        <v>25</v>
      </c>
      <c r="C27" s="808" t="s">
        <v>26</v>
      </c>
      <c r="D27" s="810" t="s">
        <v>27</v>
      </c>
      <c r="E27" s="58">
        <v>-10</v>
      </c>
      <c r="F27" s="58">
        <v>-7</v>
      </c>
      <c r="G27" s="58">
        <v>-5</v>
      </c>
      <c r="H27" s="58">
        <v>0</v>
      </c>
      <c r="I27" s="59" t="s">
        <v>28</v>
      </c>
      <c r="J27" s="814" t="s">
        <v>29</v>
      </c>
      <c r="K27" s="810" t="s">
        <v>30</v>
      </c>
      <c r="L27" s="812" t="s">
        <v>31</v>
      </c>
      <c r="M27"/>
    </row>
    <row r="28" spans="1:14" ht="20.25" customHeight="1" thickBot="1" x14ac:dyDescent="0.25">
      <c r="A28" s="807"/>
      <c r="B28" s="57"/>
      <c r="C28" s="809"/>
      <c r="D28" s="811"/>
      <c r="E28" s="60" t="s">
        <v>32</v>
      </c>
      <c r="F28" s="60" t="s">
        <v>32</v>
      </c>
      <c r="G28" s="60" t="s">
        <v>32</v>
      </c>
      <c r="H28" s="60" t="s">
        <v>32</v>
      </c>
      <c r="I28" s="61" t="s">
        <v>33</v>
      </c>
      <c r="J28" s="815"/>
      <c r="K28" s="811"/>
      <c r="L28" s="813"/>
      <c r="M28"/>
    </row>
    <row r="29" spans="1:14" ht="16.5" thickBot="1" x14ac:dyDescent="0.25">
      <c r="A29" s="62"/>
      <c r="B29" s="63"/>
      <c r="C29" s="64"/>
      <c r="D29" s="65" t="s">
        <v>34</v>
      </c>
      <c r="E29" s="66"/>
      <c r="F29" s="66"/>
      <c r="G29" s="66"/>
      <c r="H29" s="66"/>
      <c r="I29" s="67"/>
      <c r="J29" s="68"/>
      <c r="K29" s="69"/>
      <c r="L29" s="70"/>
      <c r="M29"/>
    </row>
    <row r="30" spans="1:14" ht="15.75" hidden="1" x14ac:dyDescent="0.25">
      <c r="A30" s="71">
        <v>1</v>
      </c>
      <c r="B30" s="72" t="s">
        <v>35</v>
      </c>
      <c r="C30" s="73" t="s">
        <v>36</v>
      </c>
      <c r="D30" s="74" t="s">
        <v>37</v>
      </c>
      <c r="E30" s="76">
        <f>ROUND(J30*0.9,6)*K30</f>
        <v>0</v>
      </c>
      <c r="F30" s="76">
        <f>ROUND(J30*0.93,6)*K30</f>
        <v>0</v>
      </c>
      <c r="G30" s="76">
        <f>ROUND(J30*0.95,6)*K30</f>
        <v>0</v>
      </c>
      <c r="H30" s="76">
        <f t="shared" ref="H30:H174" si="0">J30*K30</f>
        <v>0</v>
      </c>
      <c r="I30" s="77" t="s">
        <v>38</v>
      </c>
      <c r="J30" s="78">
        <v>0.67</v>
      </c>
      <c r="K30" s="79"/>
      <c r="L30" s="665" t="s">
        <v>557</v>
      </c>
      <c r="M30" s="679"/>
      <c r="N30" s="679"/>
    </row>
    <row r="31" spans="1:14" ht="15.75" x14ac:dyDescent="0.25">
      <c r="A31" s="689">
        <v>1</v>
      </c>
      <c r="B31" s="72" t="s">
        <v>35</v>
      </c>
      <c r="C31" s="81" t="s">
        <v>36</v>
      </c>
      <c r="D31" s="82" t="s">
        <v>40</v>
      </c>
      <c r="E31" s="76">
        <f t="shared" ref="E31:E61" si="1">ROUND(J31*0.9,6)*K31</f>
        <v>0</v>
      </c>
      <c r="F31" s="76">
        <f t="shared" ref="F31:F82" si="2">ROUND(J31*0.93,6)*K31</f>
        <v>0</v>
      </c>
      <c r="G31" s="76">
        <f t="shared" ref="G31:G82" si="3">ROUND(J31*0.95,6)*K31</f>
        <v>0</v>
      </c>
      <c r="H31" s="75">
        <f t="shared" si="0"/>
        <v>0</v>
      </c>
      <c r="I31" s="85" t="s">
        <v>38</v>
      </c>
      <c r="J31" s="83">
        <v>0.67</v>
      </c>
      <c r="K31" s="84"/>
      <c r="L31" s="665" t="s">
        <v>425</v>
      </c>
      <c r="M31" s="679"/>
      <c r="N31" s="679"/>
    </row>
    <row r="32" spans="1:14" ht="30" hidden="1" customHeight="1" x14ac:dyDescent="0.25">
      <c r="A32" s="666">
        <f t="shared" ref="A32:A61" si="4">A31+1</f>
        <v>2</v>
      </c>
      <c r="B32" s="479" t="s">
        <v>35</v>
      </c>
      <c r="C32" s="473" t="s">
        <v>36</v>
      </c>
      <c r="D32" s="470" t="s">
        <v>41</v>
      </c>
      <c r="E32" s="474">
        <f t="shared" si="1"/>
        <v>0</v>
      </c>
      <c r="F32" s="474">
        <f t="shared" si="2"/>
        <v>0</v>
      </c>
      <c r="G32" s="474">
        <f t="shared" si="3"/>
        <v>0</v>
      </c>
      <c r="H32" s="480">
        <f t="shared" si="0"/>
        <v>0</v>
      </c>
      <c r="I32" s="481" t="s">
        <v>38</v>
      </c>
      <c r="J32" s="476">
        <v>0.67</v>
      </c>
      <c r="K32" s="477"/>
      <c r="L32" s="667" t="s">
        <v>580</v>
      </c>
      <c r="M32" s="679"/>
      <c r="N32" s="679"/>
    </row>
    <row r="33" spans="1:14" ht="15.75" x14ac:dyDescent="0.25">
      <c r="A33" s="71">
        <v>2</v>
      </c>
      <c r="B33" s="72" t="s">
        <v>35</v>
      </c>
      <c r="C33" s="73" t="s">
        <v>36</v>
      </c>
      <c r="D33" s="82" t="s">
        <v>42</v>
      </c>
      <c r="E33" s="76">
        <f t="shared" si="1"/>
        <v>0</v>
      </c>
      <c r="F33" s="76">
        <f t="shared" si="2"/>
        <v>0</v>
      </c>
      <c r="G33" s="76">
        <f t="shared" si="3"/>
        <v>0</v>
      </c>
      <c r="H33" s="75">
        <f t="shared" si="0"/>
        <v>0</v>
      </c>
      <c r="I33" s="85" t="s">
        <v>38</v>
      </c>
      <c r="J33" s="83">
        <v>0.92</v>
      </c>
      <c r="K33" s="84"/>
      <c r="L33" s="665"/>
      <c r="M33" s="679"/>
      <c r="N33" s="679"/>
    </row>
    <row r="34" spans="1:14" ht="15.75" x14ac:dyDescent="0.25">
      <c r="A34" s="71">
        <f t="shared" ref="A34:A35" si="5">A33+1</f>
        <v>3</v>
      </c>
      <c r="B34" s="72" t="s">
        <v>35</v>
      </c>
      <c r="C34" s="73"/>
      <c r="D34" s="82" t="s">
        <v>44</v>
      </c>
      <c r="E34" s="76">
        <f t="shared" si="1"/>
        <v>0</v>
      </c>
      <c r="F34" s="76">
        <f t="shared" si="2"/>
        <v>0</v>
      </c>
      <c r="G34" s="76">
        <f t="shared" si="3"/>
        <v>0</v>
      </c>
      <c r="H34" s="75">
        <f t="shared" si="0"/>
        <v>0</v>
      </c>
      <c r="I34" s="85" t="s">
        <v>38</v>
      </c>
      <c r="J34" s="78">
        <v>0.72</v>
      </c>
      <c r="K34" s="79"/>
      <c r="L34" s="665" t="s">
        <v>425</v>
      </c>
      <c r="M34" s="679"/>
      <c r="N34" s="679"/>
    </row>
    <row r="35" spans="1:14" ht="27.75" customHeight="1" x14ac:dyDescent="0.25">
      <c r="A35" s="71">
        <f t="shared" si="5"/>
        <v>4</v>
      </c>
      <c r="B35" s="80" t="s">
        <v>39</v>
      </c>
      <c r="C35" s="73" t="s">
        <v>36</v>
      </c>
      <c r="D35" s="82" t="s">
        <v>45</v>
      </c>
      <c r="E35" s="76">
        <f t="shared" si="1"/>
        <v>0</v>
      </c>
      <c r="F35" s="76">
        <f t="shared" si="2"/>
        <v>0</v>
      </c>
      <c r="G35" s="76">
        <f t="shared" si="3"/>
        <v>0</v>
      </c>
      <c r="H35" s="75">
        <f t="shared" si="0"/>
        <v>0</v>
      </c>
      <c r="I35" s="85" t="s">
        <v>38</v>
      </c>
      <c r="J35" s="78">
        <v>0.73</v>
      </c>
      <c r="K35" s="79"/>
      <c r="L35" s="665" t="s">
        <v>425</v>
      </c>
      <c r="M35" s="679"/>
      <c r="N35" s="679"/>
    </row>
    <row r="36" spans="1:14" ht="27.75" customHeight="1" x14ac:dyDescent="0.25">
      <c r="A36" s="71">
        <f t="shared" si="4"/>
        <v>5</v>
      </c>
      <c r="B36" s="86" t="s">
        <v>35</v>
      </c>
      <c r="C36" s="73" t="s">
        <v>36</v>
      </c>
      <c r="D36" s="74" t="s">
        <v>46</v>
      </c>
      <c r="E36" s="76">
        <f t="shared" si="1"/>
        <v>0</v>
      </c>
      <c r="F36" s="76">
        <f t="shared" si="2"/>
        <v>0</v>
      </c>
      <c r="G36" s="76">
        <f t="shared" si="3"/>
        <v>0</v>
      </c>
      <c r="H36" s="75">
        <f t="shared" si="0"/>
        <v>0</v>
      </c>
      <c r="I36" s="85" t="s">
        <v>38</v>
      </c>
      <c r="J36" s="78">
        <v>0.75</v>
      </c>
      <c r="K36" s="79"/>
      <c r="L36" s="665" t="s">
        <v>556</v>
      </c>
      <c r="M36" s="679"/>
      <c r="N36" s="679"/>
    </row>
    <row r="37" spans="1:14" ht="15.75" x14ac:dyDescent="0.25">
      <c r="A37" s="471">
        <f t="shared" si="4"/>
        <v>6</v>
      </c>
      <c r="B37" s="582" t="s">
        <v>35</v>
      </c>
      <c r="C37" s="625" t="s">
        <v>36</v>
      </c>
      <c r="D37" s="470" t="s">
        <v>47</v>
      </c>
      <c r="E37" s="474">
        <f t="shared" si="1"/>
        <v>0</v>
      </c>
      <c r="F37" s="474">
        <f t="shared" si="2"/>
        <v>0</v>
      </c>
      <c r="G37" s="474">
        <f t="shared" si="3"/>
        <v>0</v>
      </c>
      <c r="H37" s="480">
        <f t="shared" si="0"/>
        <v>0</v>
      </c>
      <c r="I37" s="481" t="s">
        <v>38</v>
      </c>
      <c r="J37" s="542">
        <v>0.67</v>
      </c>
      <c r="K37" s="495"/>
      <c r="L37" s="680" t="s">
        <v>617</v>
      </c>
      <c r="M37" s="679"/>
      <c r="N37" s="679"/>
    </row>
    <row r="38" spans="1:14" ht="15.75" x14ac:dyDescent="0.25">
      <c r="A38" s="71">
        <f t="shared" si="4"/>
        <v>7</v>
      </c>
      <c r="B38" s="87" t="s">
        <v>35</v>
      </c>
      <c r="C38" s="73" t="s">
        <v>36</v>
      </c>
      <c r="D38" s="82" t="s">
        <v>48</v>
      </c>
      <c r="E38" s="76">
        <f t="shared" si="1"/>
        <v>0</v>
      </c>
      <c r="F38" s="76">
        <f t="shared" si="2"/>
        <v>0</v>
      </c>
      <c r="G38" s="76">
        <f t="shared" si="3"/>
        <v>0</v>
      </c>
      <c r="H38" s="75">
        <f t="shared" si="0"/>
        <v>0</v>
      </c>
      <c r="I38" s="85" t="s">
        <v>38</v>
      </c>
      <c r="J38" s="78">
        <v>0.92</v>
      </c>
      <c r="K38" s="79"/>
      <c r="L38" s="665"/>
      <c r="M38" s="679"/>
      <c r="N38" s="679"/>
    </row>
    <row r="39" spans="1:14" ht="16.5" thickBot="1" x14ac:dyDescent="0.3">
      <c r="A39" s="705">
        <f t="shared" si="4"/>
        <v>8</v>
      </c>
      <c r="B39" s="167" t="s">
        <v>35</v>
      </c>
      <c r="C39" s="706" t="s">
        <v>36</v>
      </c>
      <c r="D39" s="89" t="s">
        <v>49</v>
      </c>
      <c r="E39" s="90">
        <f t="shared" si="1"/>
        <v>0</v>
      </c>
      <c r="F39" s="90">
        <f t="shared" si="2"/>
        <v>0</v>
      </c>
      <c r="G39" s="90">
        <f t="shared" si="3"/>
        <v>0</v>
      </c>
      <c r="H39" s="90">
        <f t="shared" si="0"/>
        <v>0</v>
      </c>
      <c r="I39" s="91" t="s">
        <v>38</v>
      </c>
      <c r="J39" s="171">
        <v>0.75</v>
      </c>
      <c r="K39" s="172"/>
      <c r="L39" s="707" t="s">
        <v>556</v>
      </c>
      <c r="M39" s="679"/>
      <c r="N39" s="679"/>
    </row>
    <row r="40" spans="1:14" ht="15.75" x14ac:dyDescent="0.25">
      <c r="A40" s="704">
        <f t="shared" si="4"/>
        <v>9</v>
      </c>
      <c r="B40" s="95" t="s">
        <v>39</v>
      </c>
      <c r="C40" s="96"/>
      <c r="D40" s="97" t="s">
        <v>50</v>
      </c>
      <c r="E40" s="98">
        <f t="shared" si="1"/>
        <v>0</v>
      </c>
      <c r="F40" s="98">
        <f t="shared" si="2"/>
        <v>0</v>
      </c>
      <c r="G40" s="98">
        <f t="shared" si="3"/>
        <v>0</v>
      </c>
      <c r="H40" s="98">
        <f t="shared" si="0"/>
        <v>0</v>
      </c>
      <c r="I40" s="99" t="s">
        <v>38</v>
      </c>
      <c r="J40" s="105">
        <v>0.88</v>
      </c>
      <c r="K40" s="106"/>
      <c r="L40" s="702"/>
      <c r="M40" s="679"/>
      <c r="N40" s="679"/>
    </row>
    <row r="41" spans="1:14" ht="15.75" x14ac:dyDescent="0.25">
      <c r="A41" s="94">
        <f t="shared" si="4"/>
        <v>10</v>
      </c>
      <c r="B41" s="103" t="s">
        <v>39</v>
      </c>
      <c r="C41" s="96"/>
      <c r="D41" s="104" t="s">
        <v>51</v>
      </c>
      <c r="E41" s="151">
        <f t="shared" si="1"/>
        <v>0</v>
      </c>
      <c r="F41" s="151">
        <f t="shared" si="2"/>
        <v>0</v>
      </c>
      <c r="G41" s="151">
        <f t="shared" si="3"/>
        <v>0</v>
      </c>
      <c r="H41" s="98">
        <f t="shared" si="0"/>
        <v>0</v>
      </c>
      <c r="I41" s="99" t="s">
        <v>38</v>
      </c>
      <c r="J41" s="105">
        <v>0.6</v>
      </c>
      <c r="K41" s="106"/>
      <c r="L41" s="102"/>
      <c r="M41" s="679"/>
      <c r="N41" s="679"/>
    </row>
    <row r="42" spans="1:14" ht="15.75" hidden="1" x14ac:dyDescent="0.25">
      <c r="A42" s="490">
        <f t="shared" si="4"/>
        <v>11</v>
      </c>
      <c r="B42" s="626" t="s">
        <v>35</v>
      </c>
      <c r="C42" s="625"/>
      <c r="D42" s="517" t="s">
        <v>52</v>
      </c>
      <c r="E42" s="474">
        <f t="shared" si="1"/>
        <v>0</v>
      </c>
      <c r="F42" s="474">
        <f t="shared" si="2"/>
        <v>0</v>
      </c>
      <c r="G42" s="474">
        <f t="shared" si="3"/>
        <v>0</v>
      </c>
      <c r="H42" s="480">
        <f t="shared" si="0"/>
        <v>0</v>
      </c>
      <c r="I42" s="481" t="s">
        <v>38</v>
      </c>
      <c r="J42" s="542">
        <v>0.68</v>
      </c>
      <c r="K42" s="495"/>
      <c r="L42" s="667" t="s">
        <v>609</v>
      </c>
      <c r="M42" s="679"/>
      <c r="N42" s="679"/>
    </row>
    <row r="43" spans="1:14" ht="15.75" x14ac:dyDescent="0.25">
      <c r="A43" s="94">
        <v>11</v>
      </c>
      <c r="B43" s="107" t="s">
        <v>35</v>
      </c>
      <c r="C43" s="96" t="s">
        <v>36</v>
      </c>
      <c r="D43" s="104" t="s">
        <v>53</v>
      </c>
      <c r="E43" s="151">
        <f t="shared" si="1"/>
        <v>0</v>
      </c>
      <c r="F43" s="151">
        <f t="shared" si="2"/>
        <v>0</v>
      </c>
      <c r="G43" s="151">
        <f t="shared" si="3"/>
        <v>0</v>
      </c>
      <c r="H43" s="98">
        <f t="shared" si="0"/>
        <v>0</v>
      </c>
      <c r="I43" s="99" t="s">
        <v>38</v>
      </c>
      <c r="J43" s="105">
        <v>0.64</v>
      </c>
      <c r="K43" s="106"/>
      <c r="L43" s="659" t="s">
        <v>556</v>
      </c>
      <c r="M43" s="679"/>
      <c r="N43" s="679"/>
    </row>
    <row r="44" spans="1:14" ht="26.25" hidden="1" x14ac:dyDescent="0.25">
      <c r="A44" s="94">
        <f t="shared" si="4"/>
        <v>12</v>
      </c>
      <c r="B44" s="107" t="s">
        <v>35</v>
      </c>
      <c r="C44" s="96"/>
      <c r="D44" s="104" t="s">
        <v>407</v>
      </c>
      <c r="E44" s="151">
        <f t="shared" si="1"/>
        <v>0</v>
      </c>
      <c r="F44" s="151">
        <f t="shared" si="2"/>
        <v>0</v>
      </c>
      <c r="G44" s="151">
        <f t="shared" si="3"/>
        <v>0</v>
      </c>
      <c r="H44" s="98">
        <f t="shared" si="0"/>
        <v>0</v>
      </c>
      <c r="I44" s="99" t="s">
        <v>38</v>
      </c>
      <c r="J44" s="105">
        <v>0.67</v>
      </c>
      <c r="K44" s="106"/>
      <c r="L44" s="702" t="s">
        <v>612</v>
      </c>
      <c r="M44" s="679"/>
      <c r="N44" s="679"/>
    </row>
    <row r="45" spans="1:14" ht="16.5" thickBot="1" x14ac:dyDescent="0.3">
      <c r="A45" s="506">
        <v>12</v>
      </c>
      <c r="B45" s="750" t="s">
        <v>35</v>
      </c>
      <c r="C45" s="751" t="s">
        <v>36</v>
      </c>
      <c r="D45" s="520" t="s">
        <v>54</v>
      </c>
      <c r="E45" s="513">
        <f t="shared" si="1"/>
        <v>0</v>
      </c>
      <c r="F45" s="513">
        <f t="shared" si="2"/>
        <v>0</v>
      </c>
      <c r="G45" s="513">
        <f t="shared" si="3"/>
        <v>0</v>
      </c>
      <c r="H45" s="513">
        <f t="shared" si="0"/>
        <v>0</v>
      </c>
      <c r="I45" s="573" t="s">
        <v>38</v>
      </c>
      <c r="J45" s="591">
        <v>0.75</v>
      </c>
      <c r="K45" s="516"/>
      <c r="L45" s="752"/>
      <c r="M45" s="679"/>
      <c r="N45" s="679"/>
    </row>
    <row r="46" spans="1:14" ht="16.5" hidden="1" thickBot="1" x14ac:dyDescent="0.3">
      <c r="A46" s="109">
        <f t="shared" si="4"/>
        <v>13</v>
      </c>
      <c r="B46" s="746" t="s">
        <v>35</v>
      </c>
      <c r="C46" s="747" t="s">
        <v>36</v>
      </c>
      <c r="D46" s="748" t="s">
        <v>56</v>
      </c>
      <c r="E46" s="110">
        <f t="shared" si="1"/>
        <v>0</v>
      </c>
      <c r="F46" s="110">
        <f t="shared" si="2"/>
        <v>0</v>
      </c>
      <c r="G46" s="110">
        <f t="shared" si="3"/>
        <v>0</v>
      </c>
      <c r="H46" s="110">
        <f t="shared" si="0"/>
        <v>0</v>
      </c>
      <c r="I46" s="111" t="s">
        <v>38</v>
      </c>
      <c r="J46" s="112">
        <v>0.7</v>
      </c>
      <c r="K46" s="113"/>
      <c r="L46" s="749" t="s">
        <v>576</v>
      </c>
      <c r="M46" s="679"/>
      <c r="N46" s="679"/>
    </row>
    <row r="47" spans="1:14" ht="15.75" x14ac:dyDescent="0.25">
      <c r="A47" s="114">
        <v>13</v>
      </c>
      <c r="B47" s="115" t="s">
        <v>35</v>
      </c>
      <c r="C47" s="116" t="s">
        <v>36</v>
      </c>
      <c r="D47" s="117" t="s">
        <v>406</v>
      </c>
      <c r="E47" s="75">
        <f t="shared" si="1"/>
        <v>0</v>
      </c>
      <c r="F47" s="75">
        <f t="shared" si="2"/>
        <v>0</v>
      </c>
      <c r="G47" s="75">
        <f t="shared" si="3"/>
        <v>0</v>
      </c>
      <c r="H47" s="75">
        <f t="shared" si="0"/>
        <v>0</v>
      </c>
      <c r="I47" s="85" t="s">
        <v>38</v>
      </c>
      <c r="J47" s="78">
        <v>0.81</v>
      </c>
      <c r="K47" s="79"/>
      <c r="L47" s="118"/>
      <c r="M47" s="679"/>
      <c r="N47" s="679"/>
    </row>
    <row r="48" spans="1:14" ht="15.75" x14ac:dyDescent="0.25">
      <c r="A48" s="114">
        <f t="shared" si="4"/>
        <v>14</v>
      </c>
      <c r="B48" s="115" t="s">
        <v>35</v>
      </c>
      <c r="C48" s="116" t="s">
        <v>55</v>
      </c>
      <c r="D48" s="117" t="s">
        <v>408</v>
      </c>
      <c r="E48" s="76">
        <f t="shared" si="1"/>
        <v>0</v>
      </c>
      <c r="F48" s="76">
        <f t="shared" si="2"/>
        <v>0</v>
      </c>
      <c r="G48" s="76">
        <f t="shared" si="3"/>
        <v>0</v>
      </c>
      <c r="H48" s="75">
        <f t="shared" si="0"/>
        <v>0</v>
      </c>
      <c r="I48" s="85" t="s">
        <v>38</v>
      </c>
      <c r="J48" s="78">
        <v>0.68</v>
      </c>
      <c r="K48" s="79"/>
      <c r="L48" s="665"/>
      <c r="M48" s="679"/>
      <c r="N48" s="679"/>
    </row>
    <row r="49" spans="1:14" ht="15.75" x14ac:dyDescent="0.25">
      <c r="A49" s="114">
        <f t="shared" si="4"/>
        <v>15</v>
      </c>
      <c r="B49" s="115" t="s">
        <v>35</v>
      </c>
      <c r="C49" s="116"/>
      <c r="D49" s="117" t="s">
        <v>411</v>
      </c>
      <c r="E49" s="76">
        <f t="shared" si="1"/>
        <v>0</v>
      </c>
      <c r="F49" s="76">
        <f t="shared" si="2"/>
        <v>0</v>
      </c>
      <c r="G49" s="76">
        <f t="shared" si="3"/>
        <v>0</v>
      </c>
      <c r="H49" s="75">
        <f t="shared" si="0"/>
        <v>0</v>
      </c>
      <c r="I49" s="85" t="s">
        <v>38</v>
      </c>
      <c r="J49" s="78">
        <v>0.67</v>
      </c>
      <c r="K49" s="79"/>
      <c r="L49" s="665"/>
      <c r="M49" s="679"/>
      <c r="N49" s="679"/>
    </row>
    <row r="50" spans="1:14" ht="15.75" x14ac:dyDescent="0.25">
      <c r="A50" s="114">
        <f t="shared" si="4"/>
        <v>16</v>
      </c>
      <c r="B50" s="115" t="s">
        <v>35</v>
      </c>
      <c r="C50" s="116"/>
      <c r="D50" s="117" t="s">
        <v>57</v>
      </c>
      <c r="E50" s="76">
        <f t="shared" si="1"/>
        <v>0</v>
      </c>
      <c r="F50" s="76">
        <f t="shared" si="2"/>
        <v>0</v>
      </c>
      <c r="G50" s="76">
        <f t="shared" si="3"/>
        <v>0</v>
      </c>
      <c r="H50" s="75">
        <f t="shared" si="0"/>
        <v>0</v>
      </c>
      <c r="I50" s="85" t="s">
        <v>38</v>
      </c>
      <c r="J50" s="78">
        <v>0.62</v>
      </c>
      <c r="K50" s="79"/>
      <c r="L50" s="665"/>
      <c r="M50" s="679"/>
      <c r="N50" s="679"/>
    </row>
    <row r="51" spans="1:14" ht="15.75" x14ac:dyDescent="0.25">
      <c r="A51" s="518">
        <f t="shared" si="4"/>
        <v>17</v>
      </c>
      <c r="B51" s="626" t="s">
        <v>35</v>
      </c>
      <c r="C51" s="540" t="s">
        <v>55</v>
      </c>
      <c r="D51" s="517" t="s">
        <v>58</v>
      </c>
      <c r="E51" s="474">
        <f t="shared" si="1"/>
        <v>0</v>
      </c>
      <c r="F51" s="474">
        <f t="shared" si="2"/>
        <v>0</v>
      </c>
      <c r="G51" s="474">
        <f t="shared" si="3"/>
        <v>0</v>
      </c>
      <c r="H51" s="480">
        <f t="shared" si="0"/>
        <v>0</v>
      </c>
      <c r="I51" s="481" t="s">
        <v>38</v>
      </c>
      <c r="J51" s="542">
        <v>0.7</v>
      </c>
      <c r="K51" s="495"/>
      <c r="L51" s="577"/>
      <c r="M51" s="679"/>
      <c r="N51" s="679"/>
    </row>
    <row r="52" spans="1:14" ht="15.75" x14ac:dyDescent="0.25">
      <c r="A52" s="114">
        <f t="shared" si="4"/>
        <v>18</v>
      </c>
      <c r="B52" s="115" t="s">
        <v>35</v>
      </c>
      <c r="C52" s="119" t="s">
        <v>55</v>
      </c>
      <c r="D52" s="117" t="s">
        <v>59</v>
      </c>
      <c r="E52" s="76">
        <f t="shared" si="1"/>
        <v>0</v>
      </c>
      <c r="F52" s="76">
        <f t="shared" si="2"/>
        <v>0</v>
      </c>
      <c r="G52" s="76">
        <f t="shared" si="3"/>
        <v>0</v>
      </c>
      <c r="H52" s="75">
        <f t="shared" si="0"/>
        <v>0</v>
      </c>
      <c r="I52" s="85" t="s">
        <v>38</v>
      </c>
      <c r="J52" s="78">
        <v>0.67</v>
      </c>
      <c r="K52" s="79"/>
      <c r="L52" s="118"/>
      <c r="M52" s="679"/>
      <c r="N52" s="679"/>
    </row>
    <row r="53" spans="1:14" ht="15.75" x14ac:dyDescent="0.25">
      <c r="A53" s="114">
        <f t="shared" si="4"/>
        <v>19</v>
      </c>
      <c r="B53" s="115" t="s">
        <v>35</v>
      </c>
      <c r="C53" s="119"/>
      <c r="D53" s="117" t="s">
        <v>60</v>
      </c>
      <c r="E53" s="76">
        <f t="shared" si="1"/>
        <v>0</v>
      </c>
      <c r="F53" s="76">
        <f t="shared" si="2"/>
        <v>0</v>
      </c>
      <c r="G53" s="76">
        <f t="shared" si="3"/>
        <v>0</v>
      </c>
      <c r="H53" s="75">
        <f t="shared" si="0"/>
        <v>0</v>
      </c>
      <c r="I53" s="85" t="s">
        <v>38</v>
      </c>
      <c r="J53" s="78">
        <v>0.67</v>
      </c>
      <c r="K53" s="79"/>
      <c r="L53" s="118" t="s">
        <v>43</v>
      </c>
      <c r="M53" s="679"/>
      <c r="N53" s="679"/>
    </row>
    <row r="54" spans="1:14" ht="15.75" x14ac:dyDescent="0.25">
      <c r="A54" s="114">
        <f t="shared" si="4"/>
        <v>20</v>
      </c>
      <c r="B54" s="115" t="s">
        <v>35</v>
      </c>
      <c r="C54" s="119"/>
      <c r="D54" s="117" t="s">
        <v>410</v>
      </c>
      <c r="E54" s="76">
        <f t="shared" si="1"/>
        <v>0</v>
      </c>
      <c r="F54" s="76">
        <f t="shared" si="2"/>
        <v>0</v>
      </c>
      <c r="G54" s="76">
        <f t="shared" si="3"/>
        <v>0</v>
      </c>
      <c r="H54" s="75">
        <f t="shared" si="0"/>
        <v>0</v>
      </c>
      <c r="I54" s="85" t="s">
        <v>38</v>
      </c>
      <c r="J54" s="78">
        <v>0.67</v>
      </c>
      <c r="K54" s="79"/>
      <c r="L54" s="118" t="s">
        <v>43</v>
      </c>
      <c r="M54" s="679"/>
      <c r="N54" s="679"/>
    </row>
    <row r="55" spans="1:14" ht="15.75" x14ac:dyDescent="0.25">
      <c r="A55" s="114">
        <f t="shared" si="4"/>
        <v>21</v>
      </c>
      <c r="B55" s="115" t="s">
        <v>35</v>
      </c>
      <c r="C55" s="119"/>
      <c r="D55" s="117" t="s">
        <v>61</v>
      </c>
      <c r="E55" s="76">
        <f t="shared" si="1"/>
        <v>0</v>
      </c>
      <c r="F55" s="76">
        <f t="shared" si="2"/>
        <v>0</v>
      </c>
      <c r="G55" s="76">
        <f t="shared" si="3"/>
        <v>0</v>
      </c>
      <c r="H55" s="75">
        <f t="shared" si="0"/>
        <v>0</v>
      </c>
      <c r="I55" s="85" t="s">
        <v>38</v>
      </c>
      <c r="J55" s="78">
        <v>0.67</v>
      </c>
      <c r="K55" s="79"/>
      <c r="L55" s="665"/>
      <c r="M55" s="679"/>
      <c r="N55" s="679"/>
    </row>
    <row r="56" spans="1:14" ht="15.75" x14ac:dyDescent="0.25">
      <c r="A56" s="518">
        <f t="shared" si="4"/>
        <v>22</v>
      </c>
      <c r="B56" s="626" t="s">
        <v>35</v>
      </c>
      <c r="C56" s="540"/>
      <c r="D56" s="517" t="s">
        <v>62</v>
      </c>
      <c r="E56" s="474">
        <f t="shared" si="1"/>
        <v>0</v>
      </c>
      <c r="F56" s="474">
        <f t="shared" si="2"/>
        <v>0</v>
      </c>
      <c r="G56" s="474">
        <f t="shared" si="3"/>
        <v>0</v>
      </c>
      <c r="H56" s="480">
        <f t="shared" si="0"/>
        <v>0</v>
      </c>
      <c r="I56" s="481" t="s">
        <v>38</v>
      </c>
      <c r="J56" s="542">
        <v>0.89</v>
      </c>
      <c r="K56" s="495"/>
      <c r="L56" s="735"/>
      <c r="M56" s="679"/>
      <c r="N56" s="679"/>
    </row>
    <row r="57" spans="1:14" ht="15.75" x14ac:dyDescent="0.25">
      <c r="A57" s="114">
        <f t="shared" si="4"/>
        <v>23</v>
      </c>
      <c r="B57" s="115" t="s">
        <v>35</v>
      </c>
      <c r="C57" s="119" t="s">
        <v>63</v>
      </c>
      <c r="D57" s="117" t="s">
        <v>64</v>
      </c>
      <c r="E57" s="76">
        <f t="shared" si="1"/>
        <v>0</v>
      </c>
      <c r="F57" s="76">
        <f t="shared" si="2"/>
        <v>0</v>
      </c>
      <c r="G57" s="76">
        <f t="shared" si="3"/>
        <v>0</v>
      </c>
      <c r="H57" s="75">
        <f t="shared" si="0"/>
        <v>0</v>
      </c>
      <c r="I57" s="85" t="s">
        <v>38</v>
      </c>
      <c r="J57" s="78">
        <v>0.92</v>
      </c>
      <c r="K57" s="79"/>
      <c r="L57" s="665"/>
      <c r="M57" s="679"/>
      <c r="N57" s="679"/>
    </row>
    <row r="58" spans="1:14" ht="15.75" x14ac:dyDescent="0.25">
      <c r="A58" s="114">
        <f t="shared" si="4"/>
        <v>24</v>
      </c>
      <c r="B58" s="115" t="s">
        <v>35</v>
      </c>
      <c r="C58" s="119" t="s">
        <v>63</v>
      </c>
      <c r="D58" s="117" t="s">
        <v>65</v>
      </c>
      <c r="E58" s="76">
        <f t="shared" si="1"/>
        <v>0</v>
      </c>
      <c r="F58" s="76">
        <f t="shared" si="2"/>
        <v>0</v>
      </c>
      <c r="G58" s="76">
        <f t="shared" si="3"/>
        <v>0</v>
      </c>
      <c r="H58" s="75">
        <f t="shared" si="0"/>
        <v>0</v>
      </c>
      <c r="I58" s="85" t="s">
        <v>38</v>
      </c>
      <c r="J58" s="78">
        <v>0.74</v>
      </c>
      <c r="K58" s="79"/>
      <c r="L58" s="118"/>
      <c r="M58" s="679"/>
      <c r="N58" s="679"/>
    </row>
    <row r="59" spans="1:14" ht="15.75" x14ac:dyDescent="0.25">
      <c r="A59" s="114">
        <f t="shared" si="4"/>
        <v>25</v>
      </c>
      <c r="B59" s="80" t="s">
        <v>39</v>
      </c>
      <c r="C59" s="119" t="s">
        <v>66</v>
      </c>
      <c r="D59" s="117" t="s">
        <v>67</v>
      </c>
      <c r="E59" s="76">
        <f t="shared" si="1"/>
        <v>0</v>
      </c>
      <c r="F59" s="76">
        <f t="shared" si="2"/>
        <v>0</v>
      </c>
      <c r="G59" s="76">
        <f t="shared" si="3"/>
        <v>0</v>
      </c>
      <c r="H59" s="75">
        <f t="shared" si="0"/>
        <v>0</v>
      </c>
      <c r="I59" s="85" t="s">
        <v>38</v>
      </c>
      <c r="J59" s="78">
        <v>0.7</v>
      </c>
      <c r="K59" s="79"/>
      <c r="L59" s="118"/>
      <c r="M59" s="679"/>
      <c r="N59" s="679"/>
    </row>
    <row r="60" spans="1:14" ht="15.75" x14ac:dyDescent="0.25">
      <c r="A60" s="114">
        <f t="shared" si="4"/>
        <v>26</v>
      </c>
      <c r="B60" s="115" t="s">
        <v>35</v>
      </c>
      <c r="C60" s="119" t="s">
        <v>36</v>
      </c>
      <c r="D60" s="117" t="s">
        <v>68</v>
      </c>
      <c r="E60" s="76">
        <f t="shared" si="1"/>
        <v>0</v>
      </c>
      <c r="F60" s="76">
        <f t="shared" si="2"/>
        <v>0</v>
      </c>
      <c r="G60" s="76">
        <f t="shared" si="3"/>
        <v>0</v>
      </c>
      <c r="H60" s="75">
        <f t="shared" si="0"/>
        <v>0</v>
      </c>
      <c r="I60" s="85" t="s">
        <v>38</v>
      </c>
      <c r="J60" s="78">
        <v>0.74</v>
      </c>
      <c r="K60" s="79"/>
      <c r="L60" s="665" t="s">
        <v>425</v>
      </c>
      <c r="M60" s="679"/>
      <c r="N60" s="679"/>
    </row>
    <row r="61" spans="1:14" ht="16.5" thickBot="1" x14ac:dyDescent="0.3">
      <c r="A61" s="114">
        <f t="shared" si="4"/>
        <v>27</v>
      </c>
      <c r="B61" s="115" t="s">
        <v>35</v>
      </c>
      <c r="C61" s="119" t="s">
        <v>36</v>
      </c>
      <c r="D61" s="117" t="s">
        <v>409</v>
      </c>
      <c r="E61" s="76">
        <f t="shared" si="1"/>
        <v>0</v>
      </c>
      <c r="F61" s="76">
        <f t="shared" si="2"/>
        <v>0</v>
      </c>
      <c r="G61" s="76">
        <f t="shared" si="3"/>
        <v>0</v>
      </c>
      <c r="H61" s="75">
        <f t="shared" si="0"/>
        <v>0</v>
      </c>
      <c r="I61" s="85" t="s">
        <v>38</v>
      </c>
      <c r="J61" s="78">
        <v>0.67</v>
      </c>
      <c r="K61" s="79"/>
      <c r="L61" s="665" t="s">
        <v>425</v>
      </c>
      <c r="M61" s="679"/>
      <c r="N61" s="679"/>
    </row>
    <row r="62" spans="1:14" ht="16.5" thickBot="1" x14ac:dyDescent="0.25">
      <c r="A62" s="121"/>
      <c r="B62" s="122"/>
      <c r="C62" s="123"/>
      <c r="D62" s="124" t="s">
        <v>69</v>
      </c>
      <c r="E62" s="125"/>
      <c r="F62" s="125"/>
      <c r="G62" s="125"/>
      <c r="H62" s="125"/>
      <c r="I62" s="125"/>
      <c r="J62" s="126"/>
      <c r="K62" s="127"/>
      <c r="L62" s="128"/>
      <c r="M62" s="679"/>
      <c r="N62" s="679"/>
    </row>
    <row r="63" spans="1:14" ht="15.75" x14ac:dyDescent="0.25">
      <c r="A63" s="129">
        <f>A61+1</f>
        <v>28</v>
      </c>
      <c r="B63" s="130" t="s">
        <v>39</v>
      </c>
      <c r="C63" s="131"/>
      <c r="D63" s="132" t="s">
        <v>70</v>
      </c>
      <c r="E63" s="76">
        <f>ROUND(J63*0.9,6)*K63</f>
        <v>0</v>
      </c>
      <c r="F63" s="76">
        <f t="shared" si="2"/>
        <v>0</v>
      </c>
      <c r="G63" s="76">
        <f t="shared" si="3"/>
        <v>0</v>
      </c>
      <c r="H63" s="133">
        <f t="shared" si="0"/>
        <v>0</v>
      </c>
      <c r="I63" s="134" t="s">
        <v>38</v>
      </c>
      <c r="J63" s="135">
        <v>0.94</v>
      </c>
      <c r="K63" s="136"/>
      <c r="L63" s="665"/>
      <c r="M63" s="679"/>
      <c r="N63" s="679"/>
    </row>
    <row r="64" spans="1:14" ht="16.5" thickBot="1" x14ac:dyDescent="0.3">
      <c r="A64" s="298">
        <f t="shared" ref="A64:A82" si="6">A63+1</f>
        <v>29</v>
      </c>
      <c r="B64" s="138" t="s">
        <v>39</v>
      </c>
      <c r="C64" s="139"/>
      <c r="D64" s="140" t="s">
        <v>71</v>
      </c>
      <c r="E64" s="90">
        <f>ROUND(J64*0.9,6)*K64</f>
        <v>0</v>
      </c>
      <c r="F64" s="90">
        <f t="shared" si="2"/>
        <v>0</v>
      </c>
      <c r="G64" s="90">
        <f t="shared" si="3"/>
        <v>0</v>
      </c>
      <c r="H64" s="141">
        <f t="shared" si="0"/>
        <v>0</v>
      </c>
      <c r="I64" s="142" t="s">
        <v>38</v>
      </c>
      <c r="J64" s="92">
        <v>0.94</v>
      </c>
      <c r="K64" s="93"/>
      <c r="L64" s="690" t="s">
        <v>425</v>
      </c>
      <c r="M64" s="679"/>
      <c r="N64" s="679"/>
    </row>
    <row r="65" spans="1:14" ht="18.75" customHeight="1" x14ac:dyDescent="0.25">
      <c r="A65" s="490">
        <f t="shared" si="6"/>
        <v>30</v>
      </c>
      <c r="B65" s="479" t="s">
        <v>35</v>
      </c>
      <c r="C65" s="602"/>
      <c r="D65" s="627" t="s">
        <v>72</v>
      </c>
      <c r="E65" s="480">
        <f>ROUND(J65*0.9,6)*K65</f>
        <v>0</v>
      </c>
      <c r="F65" s="502">
        <f t="shared" si="2"/>
        <v>0</v>
      </c>
      <c r="G65" s="480">
        <f>ROUND(J65*0.95,6)*K65</f>
        <v>0</v>
      </c>
      <c r="H65" s="502">
        <f t="shared" si="0"/>
        <v>0</v>
      </c>
      <c r="I65" s="628" t="s">
        <v>38</v>
      </c>
      <c r="J65" s="605">
        <v>1.05</v>
      </c>
      <c r="K65" s="505"/>
      <c r="L65" s="680"/>
      <c r="M65" s="679"/>
      <c r="N65" s="679"/>
    </row>
    <row r="66" spans="1:14" ht="15.75" hidden="1" x14ac:dyDescent="0.25">
      <c r="A66" s="147">
        <f t="shared" si="6"/>
        <v>31</v>
      </c>
      <c r="B66" s="148" t="s">
        <v>35</v>
      </c>
      <c r="C66" s="149" t="s">
        <v>36</v>
      </c>
      <c r="D66" s="150" t="s">
        <v>73</v>
      </c>
      <c r="E66" s="151">
        <f t="shared" ref="E66:E82" si="7">ROUND(J66*0.9,6)*K66</f>
        <v>0</v>
      </c>
      <c r="F66" s="151">
        <f t="shared" si="2"/>
        <v>0</v>
      </c>
      <c r="G66" s="151">
        <f t="shared" si="3"/>
        <v>0</v>
      </c>
      <c r="H66" s="151">
        <f t="shared" si="0"/>
        <v>0</v>
      </c>
      <c r="I66" s="152" t="s">
        <v>38</v>
      </c>
      <c r="J66" s="100">
        <v>0.68</v>
      </c>
      <c r="K66" s="101"/>
      <c r="L66" s="702" t="s">
        <v>425</v>
      </c>
      <c r="M66" s="679"/>
      <c r="N66" s="679"/>
    </row>
    <row r="67" spans="1:14" ht="22.5" customHeight="1" thickBot="1" x14ac:dyDescent="0.3">
      <c r="A67" s="154">
        <v>31</v>
      </c>
      <c r="B67" s="155" t="s">
        <v>35</v>
      </c>
      <c r="C67" s="156"/>
      <c r="D67" s="157" t="s">
        <v>74</v>
      </c>
      <c r="E67" s="158">
        <f t="shared" si="7"/>
        <v>0</v>
      </c>
      <c r="F67" s="158">
        <f t="shared" si="2"/>
        <v>0</v>
      </c>
      <c r="G67" s="158">
        <f t="shared" si="3"/>
        <v>0</v>
      </c>
      <c r="H67" s="158">
        <f t="shared" si="0"/>
        <v>0</v>
      </c>
      <c r="I67" s="159" t="s">
        <v>38</v>
      </c>
      <c r="J67" s="160">
        <v>0.67</v>
      </c>
      <c r="K67" s="161"/>
      <c r="L67" s="703"/>
      <c r="M67" s="679"/>
      <c r="N67" s="679"/>
    </row>
    <row r="68" spans="1:14" ht="22.5" customHeight="1" x14ac:dyDescent="0.25">
      <c r="A68" s="500">
        <f t="shared" si="6"/>
        <v>32</v>
      </c>
      <c r="B68" s="472" t="s">
        <v>35</v>
      </c>
      <c r="C68" s="473"/>
      <c r="D68" s="470" t="s">
        <v>75</v>
      </c>
      <c r="E68" s="474">
        <f t="shared" si="7"/>
        <v>0</v>
      </c>
      <c r="F68" s="474">
        <f t="shared" si="2"/>
        <v>0</v>
      </c>
      <c r="G68" s="474">
        <f t="shared" si="3"/>
        <v>0</v>
      </c>
      <c r="H68" s="474">
        <f t="shared" si="0"/>
        <v>0</v>
      </c>
      <c r="I68" s="475" t="s">
        <v>38</v>
      </c>
      <c r="J68" s="476">
        <v>0.98</v>
      </c>
      <c r="K68" s="477"/>
      <c r="L68" s="680" t="s">
        <v>617</v>
      </c>
      <c r="M68" s="679"/>
      <c r="N68" s="679"/>
    </row>
    <row r="69" spans="1:14" ht="23.25" customHeight="1" x14ac:dyDescent="0.25">
      <c r="A69" s="713">
        <f t="shared" si="6"/>
        <v>33</v>
      </c>
      <c r="B69" s="472" t="s">
        <v>35</v>
      </c>
      <c r="C69" s="473" t="s">
        <v>36</v>
      </c>
      <c r="D69" s="470" t="s">
        <v>76</v>
      </c>
      <c r="E69" s="474">
        <f t="shared" si="7"/>
        <v>0</v>
      </c>
      <c r="F69" s="474">
        <f>ROUND(J69*0.93,6)*K69</f>
        <v>0</v>
      </c>
      <c r="G69" s="474">
        <f t="shared" si="3"/>
        <v>0</v>
      </c>
      <c r="H69" s="474">
        <f t="shared" si="0"/>
        <v>0</v>
      </c>
      <c r="I69" s="475" t="s">
        <v>38</v>
      </c>
      <c r="J69" s="476">
        <v>1.26</v>
      </c>
      <c r="K69" s="477"/>
      <c r="L69" s="680"/>
      <c r="M69" s="679"/>
      <c r="N69" s="679"/>
    </row>
    <row r="70" spans="1:14" ht="25.5" customHeight="1" x14ac:dyDescent="0.25">
      <c r="A70" s="163">
        <f t="shared" si="6"/>
        <v>34</v>
      </c>
      <c r="B70" s="72" t="s">
        <v>35</v>
      </c>
      <c r="C70" s="88" t="s">
        <v>77</v>
      </c>
      <c r="D70" s="164" t="s">
        <v>78</v>
      </c>
      <c r="E70" s="76">
        <f t="shared" si="7"/>
        <v>0</v>
      </c>
      <c r="F70" s="76">
        <f t="shared" si="2"/>
        <v>0</v>
      </c>
      <c r="G70" s="76">
        <f t="shared" si="3"/>
        <v>0</v>
      </c>
      <c r="H70" s="76">
        <f t="shared" si="0"/>
        <v>0</v>
      </c>
      <c r="I70" s="165" t="s">
        <v>38</v>
      </c>
      <c r="J70" s="83">
        <v>1.33</v>
      </c>
      <c r="K70" s="84"/>
      <c r="L70" s="896" t="s">
        <v>425</v>
      </c>
      <c r="M70" s="679"/>
      <c r="N70" s="679"/>
    </row>
    <row r="71" spans="1:14" ht="15.75" x14ac:dyDescent="0.25">
      <c r="A71" s="490">
        <f t="shared" si="6"/>
        <v>35</v>
      </c>
      <c r="B71" s="479" t="s">
        <v>35</v>
      </c>
      <c r="C71" s="629" t="s">
        <v>77</v>
      </c>
      <c r="D71" s="587" t="s">
        <v>79</v>
      </c>
      <c r="E71" s="474">
        <f t="shared" si="7"/>
        <v>0</v>
      </c>
      <c r="F71" s="474">
        <f t="shared" si="2"/>
        <v>0</v>
      </c>
      <c r="G71" s="474">
        <f t="shared" si="3"/>
        <v>0</v>
      </c>
      <c r="H71" s="474">
        <f t="shared" si="0"/>
        <v>0</v>
      </c>
      <c r="I71" s="548" t="s">
        <v>38</v>
      </c>
      <c r="J71" s="476">
        <v>1.31</v>
      </c>
      <c r="K71" s="477"/>
      <c r="L71" s="680"/>
      <c r="M71" s="679"/>
      <c r="N71" s="679"/>
    </row>
    <row r="72" spans="1:14" ht="18.75" customHeight="1" thickBot="1" x14ac:dyDescent="0.3">
      <c r="A72" s="137">
        <f>A71+1</f>
        <v>36</v>
      </c>
      <c r="B72" s="167" t="s">
        <v>35</v>
      </c>
      <c r="C72" s="898" t="s">
        <v>36</v>
      </c>
      <c r="D72" s="169" t="s">
        <v>80</v>
      </c>
      <c r="E72" s="90">
        <f t="shared" si="7"/>
        <v>0</v>
      </c>
      <c r="F72" s="90">
        <f t="shared" si="2"/>
        <v>0</v>
      </c>
      <c r="G72" s="90">
        <f t="shared" si="3"/>
        <v>0</v>
      </c>
      <c r="H72" s="90">
        <f t="shared" si="0"/>
        <v>0</v>
      </c>
      <c r="I72" s="170" t="s">
        <v>38</v>
      </c>
      <c r="J72" s="171">
        <v>0.98</v>
      </c>
      <c r="K72" s="172"/>
      <c r="L72" s="707"/>
      <c r="M72" s="679"/>
      <c r="N72" s="679"/>
    </row>
    <row r="73" spans="1:14" ht="18.75" hidden="1" customHeight="1" thickBot="1" x14ac:dyDescent="0.3">
      <c r="A73" s="496">
        <f t="shared" si="6"/>
        <v>37</v>
      </c>
      <c r="B73" s="597" t="s">
        <v>35</v>
      </c>
      <c r="C73" s="630" t="s">
        <v>36</v>
      </c>
      <c r="D73" s="620" t="s">
        <v>81</v>
      </c>
      <c r="E73" s="498">
        <f t="shared" si="7"/>
        <v>0</v>
      </c>
      <c r="F73" s="498">
        <f t="shared" si="2"/>
        <v>0</v>
      </c>
      <c r="G73" s="498">
        <f t="shared" si="3"/>
        <v>0</v>
      </c>
      <c r="H73" s="498">
        <f t="shared" si="0"/>
        <v>0</v>
      </c>
      <c r="I73" s="584" t="s">
        <v>38</v>
      </c>
      <c r="J73" s="585">
        <v>0.98</v>
      </c>
      <c r="K73" s="499"/>
      <c r="L73" s="897" t="s">
        <v>617</v>
      </c>
      <c r="M73" s="679"/>
      <c r="N73" s="679"/>
    </row>
    <row r="74" spans="1:14" ht="15.75" x14ac:dyDescent="0.25">
      <c r="A74" s="147">
        <v>37</v>
      </c>
      <c r="B74" s="176" t="s">
        <v>35</v>
      </c>
      <c r="C74" s="96"/>
      <c r="D74" s="173" t="s">
        <v>412</v>
      </c>
      <c r="E74" s="151">
        <f t="shared" si="7"/>
        <v>0</v>
      </c>
      <c r="F74" s="151">
        <f t="shared" si="2"/>
        <v>0</v>
      </c>
      <c r="G74" s="151">
        <f t="shared" si="3"/>
        <v>0</v>
      </c>
      <c r="H74" s="98">
        <f t="shared" si="0"/>
        <v>0</v>
      </c>
      <c r="I74" s="174" t="s">
        <v>38</v>
      </c>
      <c r="J74" s="105">
        <v>0.83</v>
      </c>
      <c r="K74" s="106"/>
      <c r="L74" s="175" t="s">
        <v>43</v>
      </c>
      <c r="M74" s="679"/>
      <c r="N74" s="679"/>
    </row>
    <row r="75" spans="1:14" ht="15.75" x14ac:dyDescent="0.25">
      <c r="A75" s="147">
        <f t="shared" si="6"/>
        <v>38</v>
      </c>
      <c r="B75" s="176" t="s">
        <v>35</v>
      </c>
      <c r="C75" s="149"/>
      <c r="D75" s="104" t="s">
        <v>414</v>
      </c>
      <c r="E75" s="151">
        <f t="shared" si="7"/>
        <v>0</v>
      </c>
      <c r="F75" s="151">
        <f t="shared" si="2"/>
        <v>0</v>
      </c>
      <c r="G75" s="151">
        <f t="shared" si="3"/>
        <v>0</v>
      </c>
      <c r="H75" s="98">
        <f t="shared" si="0"/>
        <v>0</v>
      </c>
      <c r="I75" s="174" t="s">
        <v>38</v>
      </c>
      <c r="J75" s="105">
        <v>0.72</v>
      </c>
      <c r="K75" s="106"/>
      <c r="L75" s="702"/>
      <c r="M75" s="679"/>
      <c r="N75" s="679"/>
    </row>
    <row r="76" spans="1:14" ht="15.75" x14ac:dyDescent="0.25">
      <c r="A76" s="147">
        <f t="shared" si="6"/>
        <v>39</v>
      </c>
      <c r="B76" s="176" t="s">
        <v>35</v>
      </c>
      <c r="C76" s="149" t="s">
        <v>82</v>
      </c>
      <c r="D76" s="104" t="s">
        <v>83</v>
      </c>
      <c r="E76" s="151">
        <f t="shared" si="7"/>
        <v>0</v>
      </c>
      <c r="F76" s="151">
        <f t="shared" si="2"/>
        <v>0</v>
      </c>
      <c r="G76" s="151">
        <f t="shared" si="3"/>
        <v>0</v>
      </c>
      <c r="H76" s="98">
        <f t="shared" si="0"/>
        <v>0</v>
      </c>
      <c r="I76" s="174" t="s">
        <v>38</v>
      </c>
      <c r="J76" s="105">
        <v>0.62</v>
      </c>
      <c r="K76" s="106"/>
      <c r="L76" s="702"/>
      <c r="M76" s="679"/>
      <c r="N76" s="679"/>
    </row>
    <row r="77" spans="1:14" ht="15.75" x14ac:dyDescent="0.25">
      <c r="A77" s="147">
        <f t="shared" si="6"/>
        <v>40</v>
      </c>
      <c r="B77" s="176" t="s">
        <v>35</v>
      </c>
      <c r="C77" s="149" t="s">
        <v>82</v>
      </c>
      <c r="D77" s="104" t="s">
        <v>415</v>
      </c>
      <c r="E77" s="151">
        <f t="shared" si="7"/>
        <v>0</v>
      </c>
      <c r="F77" s="151">
        <f t="shared" si="2"/>
        <v>0</v>
      </c>
      <c r="G77" s="151">
        <f t="shared" si="3"/>
        <v>0</v>
      </c>
      <c r="H77" s="98">
        <f t="shared" si="0"/>
        <v>0</v>
      </c>
      <c r="I77" s="174" t="s">
        <v>38</v>
      </c>
      <c r="J77" s="105">
        <v>0.87</v>
      </c>
      <c r="K77" s="106"/>
      <c r="L77" s="702"/>
      <c r="M77" s="679"/>
      <c r="N77" s="679"/>
    </row>
    <row r="78" spans="1:14" ht="15.75" x14ac:dyDescent="0.25">
      <c r="A78" s="147">
        <f t="shared" si="6"/>
        <v>41</v>
      </c>
      <c r="B78" s="176" t="s">
        <v>35</v>
      </c>
      <c r="C78" s="149"/>
      <c r="D78" s="104" t="s">
        <v>413</v>
      </c>
      <c r="E78" s="151">
        <f t="shared" si="7"/>
        <v>0</v>
      </c>
      <c r="F78" s="151">
        <f t="shared" si="2"/>
        <v>0</v>
      </c>
      <c r="G78" s="151">
        <f t="shared" si="3"/>
        <v>0</v>
      </c>
      <c r="H78" s="98">
        <f t="shared" si="0"/>
        <v>0</v>
      </c>
      <c r="I78" s="174" t="s">
        <v>38</v>
      </c>
      <c r="J78" s="105">
        <v>0.83</v>
      </c>
      <c r="K78" s="106"/>
      <c r="L78" s="175"/>
      <c r="M78" s="679"/>
      <c r="N78" s="679"/>
    </row>
    <row r="79" spans="1:14" ht="15.75" x14ac:dyDescent="0.25">
      <c r="A79" s="147">
        <f t="shared" si="6"/>
        <v>42</v>
      </c>
      <c r="B79" s="177" t="s">
        <v>35</v>
      </c>
      <c r="C79" s="149" t="s">
        <v>82</v>
      </c>
      <c r="D79" s="178" t="s">
        <v>84</v>
      </c>
      <c r="E79" s="151">
        <f t="shared" si="7"/>
        <v>0</v>
      </c>
      <c r="F79" s="151">
        <f t="shared" si="2"/>
        <v>0</v>
      </c>
      <c r="G79" s="151">
        <f t="shared" si="3"/>
        <v>0</v>
      </c>
      <c r="H79" s="151">
        <f t="shared" si="0"/>
        <v>0</v>
      </c>
      <c r="I79" s="152" t="s">
        <v>38</v>
      </c>
      <c r="J79" s="100">
        <v>0.66</v>
      </c>
      <c r="K79" s="101"/>
      <c r="L79" s="702"/>
      <c r="M79" s="679"/>
      <c r="N79" s="679"/>
    </row>
    <row r="80" spans="1:14" ht="15.75" x14ac:dyDescent="0.25">
      <c r="A80" s="147">
        <f t="shared" si="6"/>
        <v>43</v>
      </c>
      <c r="B80" s="177" t="s">
        <v>35</v>
      </c>
      <c r="C80" s="149"/>
      <c r="D80" s="178" t="s">
        <v>85</v>
      </c>
      <c r="E80" s="151">
        <f t="shared" si="7"/>
        <v>0</v>
      </c>
      <c r="F80" s="151">
        <f t="shared" si="2"/>
        <v>0</v>
      </c>
      <c r="G80" s="151">
        <f t="shared" si="3"/>
        <v>0</v>
      </c>
      <c r="H80" s="151">
        <f t="shared" si="0"/>
        <v>0</v>
      </c>
      <c r="I80" s="152" t="s">
        <v>38</v>
      </c>
      <c r="J80" s="100">
        <v>0.66</v>
      </c>
      <c r="K80" s="101"/>
      <c r="L80" s="702" t="s">
        <v>425</v>
      </c>
      <c r="M80" s="679"/>
      <c r="N80" s="679"/>
    </row>
    <row r="81" spans="1:14" ht="15.75" x14ac:dyDescent="0.25">
      <c r="A81" s="147">
        <f t="shared" si="6"/>
        <v>44</v>
      </c>
      <c r="B81" s="177" t="s">
        <v>35</v>
      </c>
      <c r="C81" s="108" t="s">
        <v>82</v>
      </c>
      <c r="D81" s="178" t="s">
        <v>572</v>
      </c>
      <c r="E81" s="151">
        <f t="shared" si="7"/>
        <v>0</v>
      </c>
      <c r="F81" s="151">
        <f t="shared" si="2"/>
        <v>0</v>
      </c>
      <c r="G81" s="151">
        <f t="shared" si="3"/>
        <v>0</v>
      </c>
      <c r="H81" s="151">
        <f t="shared" si="0"/>
        <v>0</v>
      </c>
      <c r="I81" s="152" t="s">
        <v>38</v>
      </c>
      <c r="J81" s="105">
        <v>0.88</v>
      </c>
      <c r="K81" s="106"/>
      <c r="L81" s="702"/>
      <c r="M81" s="679"/>
      <c r="N81" s="679"/>
    </row>
    <row r="82" spans="1:14" ht="16.5" thickBot="1" x14ac:dyDescent="0.3">
      <c r="A82" s="147">
        <f t="shared" si="6"/>
        <v>45</v>
      </c>
      <c r="B82" s="177" t="s">
        <v>35</v>
      </c>
      <c r="C82" s="108" t="s">
        <v>82</v>
      </c>
      <c r="D82" s="178" t="s">
        <v>86</v>
      </c>
      <c r="E82" s="151">
        <f t="shared" si="7"/>
        <v>0</v>
      </c>
      <c r="F82" s="151">
        <f t="shared" si="2"/>
        <v>0</v>
      </c>
      <c r="G82" s="151">
        <f t="shared" si="3"/>
        <v>0</v>
      </c>
      <c r="H82" s="151">
        <f t="shared" si="0"/>
        <v>0</v>
      </c>
      <c r="I82" s="152" t="s">
        <v>38</v>
      </c>
      <c r="J82" s="105">
        <v>0.72</v>
      </c>
      <c r="K82" s="106"/>
      <c r="L82" s="702"/>
      <c r="M82" s="679"/>
      <c r="N82" s="679"/>
    </row>
    <row r="83" spans="1:14" ht="16.5" thickBot="1" x14ac:dyDescent="0.3">
      <c r="A83" s="122"/>
      <c r="B83" s="122"/>
      <c r="C83" s="123"/>
      <c r="D83" s="124" t="s">
        <v>88</v>
      </c>
      <c r="E83" s="125"/>
      <c r="F83" s="125"/>
      <c r="G83" s="125"/>
      <c r="H83" s="125"/>
      <c r="I83" s="125"/>
      <c r="J83" s="126"/>
      <c r="K83" s="183"/>
      <c r="L83" s="128"/>
      <c r="M83" s="679"/>
      <c r="N83" s="679"/>
    </row>
    <row r="84" spans="1:14" ht="31.5" customHeight="1" x14ac:dyDescent="0.25">
      <c r="A84" s="114">
        <f>A82+1</f>
        <v>46</v>
      </c>
      <c r="B84" s="184" t="s">
        <v>35</v>
      </c>
      <c r="C84" s="119"/>
      <c r="D84" s="185" t="s">
        <v>89</v>
      </c>
      <c r="E84" s="76">
        <f>ROUND(J84*0.9,6)*K84</f>
        <v>0</v>
      </c>
      <c r="F84" s="76">
        <f>ROUND(J84*0.93,6)*K84</f>
        <v>0</v>
      </c>
      <c r="G84" s="76">
        <f t="shared" ref="G84:G85" si="8">ROUND(J84*0.95,6)*K84</f>
        <v>0</v>
      </c>
      <c r="H84" s="76">
        <f t="shared" si="0"/>
        <v>0</v>
      </c>
      <c r="I84" s="165" t="s">
        <v>38</v>
      </c>
      <c r="J84" s="83">
        <v>0.67</v>
      </c>
      <c r="K84" s="84"/>
      <c r="L84" s="665"/>
      <c r="M84" s="679"/>
      <c r="N84" s="679"/>
    </row>
    <row r="85" spans="1:14" ht="18" customHeight="1" x14ac:dyDescent="0.25">
      <c r="A85" s="114">
        <f t="shared" ref="A85:A87" si="9">A84+1</f>
        <v>47</v>
      </c>
      <c r="B85" s="184" t="s">
        <v>39</v>
      </c>
      <c r="C85" s="119"/>
      <c r="D85" s="185" t="s">
        <v>577</v>
      </c>
      <c r="E85" s="76">
        <f>ROUND(J85*0.9,6)*K85</f>
        <v>0</v>
      </c>
      <c r="F85" s="76">
        <f>ROUND(J85*0.93,6)*K85</f>
        <v>0</v>
      </c>
      <c r="G85" s="76">
        <f t="shared" si="8"/>
        <v>0</v>
      </c>
      <c r="H85" s="76">
        <f t="shared" si="0"/>
        <v>0</v>
      </c>
      <c r="I85" s="165" t="s">
        <v>38</v>
      </c>
      <c r="J85" s="83">
        <v>0.62</v>
      </c>
      <c r="K85" s="84"/>
      <c r="L85" s="669"/>
      <c r="M85" s="679"/>
      <c r="N85" s="679"/>
    </row>
    <row r="86" spans="1:14" ht="15.75" x14ac:dyDescent="0.25">
      <c r="A86" s="114">
        <f t="shared" si="9"/>
        <v>48</v>
      </c>
      <c r="B86" s="184" t="s">
        <v>35</v>
      </c>
      <c r="C86" s="119"/>
      <c r="D86" s="186" t="s">
        <v>91</v>
      </c>
      <c r="E86" s="76">
        <f>ROUND(J86*0.9,6)*K86</f>
        <v>0</v>
      </c>
      <c r="F86" s="76">
        <f t="shared" ref="F86:F139" si="10">ROUND(J86*0.93,6)*K86</f>
        <v>0</v>
      </c>
      <c r="G86" s="76">
        <f>ROUND(J86*0.95,6)*K86</f>
        <v>0</v>
      </c>
      <c r="H86" s="76">
        <f t="shared" si="0"/>
        <v>0</v>
      </c>
      <c r="I86" s="165" t="s">
        <v>38</v>
      </c>
      <c r="J86" s="83">
        <v>0.55000000000000004</v>
      </c>
      <c r="K86" s="84"/>
      <c r="L86" s="669" t="s">
        <v>576</v>
      </c>
      <c r="M86" s="679"/>
      <c r="N86" s="679"/>
    </row>
    <row r="87" spans="1:14" ht="15.75" x14ac:dyDescent="0.25">
      <c r="A87" s="114">
        <f t="shared" si="9"/>
        <v>49</v>
      </c>
      <c r="B87" s="184" t="s">
        <v>35</v>
      </c>
      <c r="C87" s="119" t="s">
        <v>90</v>
      </c>
      <c r="D87" s="186" t="s">
        <v>92</v>
      </c>
      <c r="E87" s="76">
        <f t="shared" ref="E87:E90" si="11">ROUND(J87*0.9,6)*K87</f>
        <v>0</v>
      </c>
      <c r="F87" s="76">
        <f t="shared" si="10"/>
        <v>0</v>
      </c>
      <c r="G87" s="76">
        <f t="shared" ref="G87:G90" si="12">ROUND(J87*0.95,6)*K87</f>
        <v>0</v>
      </c>
      <c r="H87" s="76">
        <f t="shared" si="0"/>
        <v>0</v>
      </c>
      <c r="I87" s="165" t="s">
        <v>38</v>
      </c>
      <c r="J87" s="83">
        <v>0.67</v>
      </c>
      <c r="K87" s="84"/>
      <c r="L87" s="669" t="s">
        <v>576</v>
      </c>
      <c r="M87" s="679"/>
      <c r="N87" s="679"/>
    </row>
    <row r="88" spans="1:14" ht="15.75" x14ac:dyDescent="0.25">
      <c r="A88" s="114">
        <f t="shared" ref="A88:A89" si="13">A87+1</f>
        <v>50</v>
      </c>
      <c r="B88" s="184" t="s">
        <v>35</v>
      </c>
      <c r="C88" s="119" t="s">
        <v>90</v>
      </c>
      <c r="D88" s="187" t="s">
        <v>93</v>
      </c>
      <c r="E88" s="76">
        <f t="shared" si="11"/>
        <v>0</v>
      </c>
      <c r="F88" s="76">
        <f t="shared" si="10"/>
        <v>0</v>
      </c>
      <c r="G88" s="76">
        <f t="shared" si="12"/>
        <v>0</v>
      </c>
      <c r="H88" s="76">
        <f t="shared" si="0"/>
        <v>0</v>
      </c>
      <c r="I88" s="165" t="s">
        <v>38</v>
      </c>
      <c r="J88" s="78">
        <v>0.6</v>
      </c>
      <c r="K88" s="79"/>
      <c r="L88" s="669" t="s">
        <v>576</v>
      </c>
      <c r="M88" s="679"/>
      <c r="N88" s="679"/>
    </row>
    <row r="89" spans="1:14" ht="15.75" hidden="1" customHeight="1" x14ac:dyDescent="0.25">
      <c r="A89" s="114">
        <f t="shared" si="13"/>
        <v>51</v>
      </c>
      <c r="B89" s="184" t="s">
        <v>35</v>
      </c>
      <c r="C89" s="188"/>
      <c r="D89" s="185" t="s">
        <v>94</v>
      </c>
      <c r="E89" s="76">
        <f t="shared" si="11"/>
        <v>0</v>
      </c>
      <c r="F89" s="76">
        <f t="shared" si="10"/>
        <v>0</v>
      </c>
      <c r="G89" s="76">
        <f t="shared" si="12"/>
        <v>0</v>
      </c>
      <c r="H89" s="76">
        <f t="shared" si="0"/>
        <v>0</v>
      </c>
      <c r="I89" s="165" t="s">
        <v>38</v>
      </c>
      <c r="J89" s="83">
        <v>0.62</v>
      </c>
      <c r="K89" s="84"/>
      <c r="L89" s="665" t="s">
        <v>425</v>
      </c>
      <c r="M89" s="679"/>
      <c r="N89" s="679"/>
    </row>
    <row r="90" spans="1:14" ht="16.5" thickBot="1" x14ac:dyDescent="0.3">
      <c r="A90" s="518">
        <v>51</v>
      </c>
      <c r="B90" s="617" t="s">
        <v>35</v>
      </c>
      <c r="C90" s="540" t="s">
        <v>90</v>
      </c>
      <c r="D90" s="543" t="s">
        <v>95</v>
      </c>
      <c r="E90" s="474">
        <f t="shared" si="11"/>
        <v>0</v>
      </c>
      <c r="F90" s="474">
        <f t="shared" si="10"/>
        <v>0</v>
      </c>
      <c r="G90" s="513">
        <f t="shared" si="12"/>
        <v>0</v>
      </c>
      <c r="H90" s="474">
        <f t="shared" si="0"/>
        <v>0</v>
      </c>
      <c r="I90" s="548" t="s">
        <v>38</v>
      </c>
      <c r="J90" s="476">
        <v>0.67</v>
      </c>
      <c r="K90" s="477"/>
      <c r="L90" s="680"/>
      <c r="M90" s="679"/>
      <c r="N90" s="679"/>
    </row>
    <row r="91" spans="1:14" ht="16.5" thickBot="1" x14ac:dyDescent="0.3">
      <c r="A91" s="121"/>
      <c r="B91" s="122"/>
      <c r="C91" s="123"/>
      <c r="D91" s="124" t="s">
        <v>96</v>
      </c>
      <c r="E91" s="125"/>
      <c r="F91" s="125"/>
      <c r="G91" s="125"/>
      <c r="H91" s="125"/>
      <c r="I91" s="125"/>
      <c r="J91" s="126"/>
      <c r="K91" s="183"/>
      <c r="L91" s="128"/>
      <c r="M91" s="679"/>
      <c r="N91" s="679"/>
    </row>
    <row r="92" spans="1:14" ht="26.25" hidden="1" x14ac:dyDescent="0.25">
      <c r="A92" s="147">
        <f>A90+1</f>
        <v>52</v>
      </c>
      <c r="B92" s="181" t="s">
        <v>35</v>
      </c>
      <c r="C92" s="149"/>
      <c r="D92" s="104" t="s">
        <v>416</v>
      </c>
      <c r="E92" s="151">
        <f>ROUND(J92*0.9,6)*K92</f>
        <v>0</v>
      </c>
      <c r="F92" s="151">
        <f t="shared" si="10"/>
        <v>0</v>
      </c>
      <c r="G92" s="151">
        <f t="shared" ref="G92:G95" si="14">ROUND(J92*0.95,6)*K92</f>
        <v>0</v>
      </c>
      <c r="H92" s="190">
        <f t="shared" si="0"/>
        <v>0</v>
      </c>
      <c r="I92" s="99" t="s">
        <v>38</v>
      </c>
      <c r="J92" s="105">
        <v>0.59</v>
      </c>
      <c r="K92" s="106"/>
      <c r="L92" s="702" t="s">
        <v>578</v>
      </c>
      <c r="M92" s="679"/>
      <c r="N92" s="679"/>
    </row>
    <row r="93" spans="1:14" ht="18.75" customHeight="1" x14ac:dyDescent="0.2">
      <c r="A93" s="147">
        <v>52</v>
      </c>
      <c r="B93" s="181" t="s">
        <v>35</v>
      </c>
      <c r="C93" s="282" t="s">
        <v>55</v>
      </c>
      <c r="D93" s="189" t="s">
        <v>97</v>
      </c>
      <c r="E93" s="151">
        <f>ROUND(J93*0.9,6)*K93</f>
        <v>0</v>
      </c>
      <c r="F93" s="151">
        <f t="shared" si="10"/>
        <v>0</v>
      </c>
      <c r="G93" s="151">
        <f t="shared" si="14"/>
        <v>0</v>
      </c>
      <c r="H93" s="190">
        <f t="shared" si="0"/>
        <v>0</v>
      </c>
      <c r="I93" s="191" t="s">
        <v>38</v>
      </c>
      <c r="J93" s="192">
        <v>0.7</v>
      </c>
      <c r="K93" s="193"/>
      <c r="L93" s="754" t="s">
        <v>425</v>
      </c>
      <c r="M93" s="679"/>
      <c r="N93" s="679"/>
    </row>
    <row r="94" spans="1:14" ht="15.75" x14ac:dyDescent="0.25">
      <c r="A94" s="147">
        <f t="shared" ref="A94:A95" si="15">A93+1</f>
        <v>53</v>
      </c>
      <c r="B94" s="181" t="s">
        <v>35</v>
      </c>
      <c r="C94" s="149"/>
      <c r="D94" s="189" t="s">
        <v>418</v>
      </c>
      <c r="E94" s="151">
        <f t="shared" ref="E94:E95" si="16">ROUND(J94*0.9,6)*K94</f>
        <v>0</v>
      </c>
      <c r="F94" s="151">
        <f t="shared" si="10"/>
        <v>0</v>
      </c>
      <c r="G94" s="151">
        <f t="shared" si="14"/>
        <v>0</v>
      </c>
      <c r="H94" s="190">
        <f t="shared" si="0"/>
        <v>0</v>
      </c>
      <c r="I94" s="191" t="s">
        <v>38</v>
      </c>
      <c r="J94" s="192">
        <v>0.67</v>
      </c>
      <c r="K94" s="193"/>
      <c r="L94" s="702" t="s">
        <v>576</v>
      </c>
      <c r="M94" s="679"/>
      <c r="N94" s="679"/>
    </row>
    <row r="95" spans="1:14" ht="16.5" thickBot="1" x14ac:dyDescent="0.3">
      <c r="A95" s="147">
        <f t="shared" si="15"/>
        <v>54</v>
      </c>
      <c r="B95" s="181" t="s">
        <v>35</v>
      </c>
      <c r="C95" s="149" t="s">
        <v>55</v>
      </c>
      <c r="D95" s="189" t="s">
        <v>417</v>
      </c>
      <c r="E95" s="151">
        <f t="shared" si="16"/>
        <v>0</v>
      </c>
      <c r="F95" s="151">
        <f t="shared" si="10"/>
        <v>0</v>
      </c>
      <c r="G95" s="151">
        <f t="shared" si="14"/>
        <v>0</v>
      </c>
      <c r="H95" s="190">
        <f t="shared" si="0"/>
        <v>0</v>
      </c>
      <c r="I95" s="191" t="s">
        <v>38</v>
      </c>
      <c r="J95" s="192">
        <v>0.67</v>
      </c>
      <c r="K95" s="193"/>
      <c r="L95" s="671" t="s">
        <v>576</v>
      </c>
      <c r="M95" s="679" t="s">
        <v>613</v>
      </c>
      <c r="N95" s="679"/>
    </row>
    <row r="96" spans="1:14" ht="16.5" thickBot="1" x14ac:dyDescent="0.3">
      <c r="A96" s="194"/>
      <c r="B96" s="195"/>
      <c r="C96" s="196"/>
      <c r="D96" s="197" t="s">
        <v>98</v>
      </c>
      <c r="E96" s="198"/>
      <c r="F96" s="198"/>
      <c r="G96" s="198"/>
      <c r="H96" s="198"/>
      <c r="I96" s="198"/>
      <c r="J96" s="199"/>
      <c r="K96" s="183"/>
      <c r="L96" s="200"/>
      <c r="M96" s="679"/>
      <c r="N96" s="679"/>
    </row>
    <row r="97" spans="1:14" ht="15.75" x14ac:dyDescent="0.25">
      <c r="A97" s="114">
        <f>A95+1</f>
        <v>55</v>
      </c>
      <c r="B97" s="115" t="s">
        <v>35</v>
      </c>
      <c r="C97" s="119"/>
      <c r="D97" s="206" t="s">
        <v>100</v>
      </c>
      <c r="E97" s="76">
        <f>ROUND(J97*0.9,6)*K97</f>
        <v>0</v>
      </c>
      <c r="F97" s="76">
        <f t="shared" si="10"/>
        <v>0</v>
      </c>
      <c r="G97" s="76">
        <f>ROUND(J97*0.95,6)*K97</f>
        <v>0</v>
      </c>
      <c r="H97" s="75">
        <f t="shared" si="0"/>
        <v>0</v>
      </c>
      <c r="I97" s="85" t="s">
        <v>38</v>
      </c>
      <c r="J97" s="78">
        <v>0.6</v>
      </c>
      <c r="K97" s="79"/>
      <c r="L97" s="755" t="s">
        <v>425</v>
      </c>
      <c r="M97" s="679"/>
      <c r="N97" s="679"/>
    </row>
    <row r="98" spans="1:14" ht="15.75" x14ac:dyDescent="0.25">
      <c r="A98" s="518">
        <f t="shared" ref="A98:A120" si="17">A97+1</f>
        <v>56</v>
      </c>
      <c r="B98" s="626" t="s">
        <v>35</v>
      </c>
      <c r="C98" s="540" t="s">
        <v>66</v>
      </c>
      <c r="D98" s="631" t="s">
        <v>101</v>
      </c>
      <c r="E98" s="474">
        <f>ROUND(J98*0.9,6)*K98</f>
        <v>0</v>
      </c>
      <c r="F98" s="474">
        <f t="shared" si="10"/>
        <v>0</v>
      </c>
      <c r="G98" s="474">
        <f t="shared" ref="G98" si="18">ROUND(J98*0.95,6)*K98</f>
        <v>0</v>
      </c>
      <c r="H98" s="480">
        <f t="shared" si="0"/>
        <v>0</v>
      </c>
      <c r="I98" s="481" t="s">
        <v>38</v>
      </c>
      <c r="J98" s="542">
        <v>0.78</v>
      </c>
      <c r="K98" s="495"/>
      <c r="L98" s="577"/>
      <c r="M98" s="679"/>
      <c r="N98" s="679"/>
    </row>
    <row r="99" spans="1:14" ht="15.75" x14ac:dyDescent="0.25">
      <c r="A99" s="114">
        <f t="shared" si="17"/>
        <v>57</v>
      </c>
      <c r="B99" s="115" t="s">
        <v>35</v>
      </c>
      <c r="C99" s="119"/>
      <c r="D99" s="206" t="s">
        <v>102</v>
      </c>
      <c r="E99" s="76">
        <f>ROUND(J99*0.9,6)*K99</f>
        <v>0</v>
      </c>
      <c r="F99" s="76">
        <f t="shared" si="10"/>
        <v>0</v>
      </c>
      <c r="G99" s="76">
        <f>ROUND(J99*0.95,6)*K99</f>
        <v>0</v>
      </c>
      <c r="H99" s="75">
        <f t="shared" si="0"/>
        <v>0</v>
      </c>
      <c r="I99" s="85" t="s">
        <v>38</v>
      </c>
      <c r="J99" s="78">
        <v>0.68</v>
      </c>
      <c r="K99" s="79"/>
      <c r="L99" s="755" t="s">
        <v>425</v>
      </c>
      <c r="M99" s="679"/>
      <c r="N99" s="679"/>
    </row>
    <row r="100" spans="1:14" ht="15.75" x14ac:dyDescent="0.25">
      <c r="A100" s="114">
        <f t="shared" si="17"/>
        <v>58</v>
      </c>
      <c r="B100" s="115" t="s">
        <v>35</v>
      </c>
      <c r="C100" s="119" t="s">
        <v>36</v>
      </c>
      <c r="D100" s="206" t="s">
        <v>103</v>
      </c>
      <c r="E100" s="76">
        <f t="shared" ref="E100:E120" si="19">ROUND(J100*0.9,6)*K100</f>
        <v>0</v>
      </c>
      <c r="F100" s="76">
        <f t="shared" si="10"/>
        <v>0</v>
      </c>
      <c r="G100" s="76">
        <f t="shared" ref="G100:G120" si="20">ROUND(J100*0.95,6)*K100</f>
        <v>0</v>
      </c>
      <c r="H100" s="75">
        <f t="shared" si="0"/>
        <v>0</v>
      </c>
      <c r="I100" s="85" t="s">
        <v>38</v>
      </c>
      <c r="J100" s="78">
        <v>0.68</v>
      </c>
      <c r="K100" s="79"/>
      <c r="L100" s="755" t="s">
        <v>425</v>
      </c>
      <c r="M100" s="679"/>
      <c r="N100" s="679"/>
    </row>
    <row r="101" spans="1:14" ht="15.75" x14ac:dyDescent="0.25">
      <c r="A101" s="114">
        <f t="shared" si="17"/>
        <v>59</v>
      </c>
      <c r="B101" s="115" t="s">
        <v>35</v>
      </c>
      <c r="C101" s="119"/>
      <c r="D101" s="206" t="s">
        <v>105</v>
      </c>
      <c r="E101" s="76">
        <f t="shared" si="19"/>
        <v>0</v>
      </c>
      <c r="F101" s="76">
        <f t="shared" si="10"/>
        <v>0</v>
      </c>
      <c r="G101" s="76">
        <f t="shared" si="20"/>
        <v>0</v>
      </c>
      <c r="H101" s="75">
        <f t="shared" si="0"/>
        <v>0</v>
      </c>
      <c r="I101" s="85" t="s">
        <v>38</v>
      </c>
      <c r="J101" s="78">
        <v>0.89</v>
      </c>
      <c r="K101" s="79"/>
      <c r="L101" s="755" t="s">
        <v>425</v>
      </c>
      <c r="M101" s="679"/>
      <c r="N101" s="679"/>
    </row>
    <row r="102" spans="1:14" ht="15.75" x14ac:dyDescent="0.25">
      <c r="A102" s="114">
        <f t="shared" si="17"/>
        <v>60</v>
      </c>
      <c r="B102" s="115" t="s">
        <v>35</v>
      </c>
      <c r="C102" s="119" t="s">
        <v>36</v>
      </c>
      <c r="D102" s="206" t="s">
        <v>106</v>
      </c>
      <c r="E102" s="76">
        <f t="shared" si="19"/>
        <v>0</v>
      </c>
      <c r="F102" s="76">
        <f t="shared" si="10"/>
        <v>0</v>
      </c>
      <c r="G102" s="76">
        <f t="shared" si="20"/>
        <v>0</v>
      </c>
      <c r="H102" s="75">
        <f t="shared" si="0"/>
        <v>0</v>
      </c>
      <c r="I102" s="85" t="s">
        <v>38</v>
      </c>
      <c r="J102" s="78">
        <v>0.85</v>
      </c>
      <c r="K102" s="79"/>
      <c r="L102" s="665"/>
      <c r="M102" s="679"/>
      <c r="N102" s="679"/>
    </row>
    <row r="103" spans="1:14" ht="15.75" x14ac:dyDescent="0.25">
      <c r="A103" s="114">
        <f t="shared" si="17"/>
        <v>61</v>
      </c>
      <c r="B103" s="115" t="s">
        <v>35</v>
      </c>
      <c r="C103" s="208"/>
      <c r="D103" s="117" t="s">
        <v>419</v>
      </c>
      <c r="E103" s="76">
        <f t="shared" si="19"/>
        <v>0</v>
      </c>
      <c r="F103" s="76">
        <f t="shared" si="10"/>
        <v>0</v>
      </c>
      <c r="G103" s="76">
        <f t="shared" si="20"/>
        <v>0</v>
      </c>
      <c r="H103" s="75">
        <f t="shared" si="0"/>
        <v>0</v>
      </c>
      <c r="I103" s="85" t="s">
        <v>38</v>
      </c>
      <c r="J103" s="78">
        <v>1.03</v>
      </c>
      <c r="K103" s="79"/>
      <c r="L103" s="672" t="s">
        <v>425</v>
      </c>
      <c r="M103" s="679"/>
      <c r="N103" s="679"/>
    </row>
    <row r="104" spans="1:14" ht="15.75" x14ac:dyDescent="0.25">
      <c r="A104" s="114">
        <f t="shared" si="17"/>
        <v>62</v>
      </c>
      <c r="B104" s="120" t="s">
        <v>39</v>
      </c>
      <c r="C104" s="81" t="s">
        <v>77</v>
      </c>
      <c r="D104" s="117" t="s">
        <v>107</v>
      </c>
      <c r="E104" s="76">
        <f t="shared" si="19"/>
        <v>0</v>
      </c>
      <c r="F104" s="76">
        <f t="shared" si="10"/>
        <v>0</v>
      </c>
      <c r="G104" s="76">
        <f t="shared" si="20"/>
        <v>0</v>
      </c>
      <c r="H104" s="75">
        <f t="shared" si="0"/>
        <v>0</v>
      </c>
      <c r="I104" s="85" t="s">
        <v>38</v>
      </c>
      <c r="J104" s="83">
        <v>1.03</v>
      </c>
      <c r="K104" s="84"/>
      <c r="L104" s="672"/>
      <c r="M104" s="679"/>
      <c r="N104" s="679"/>
    </row>
    <row r="105" spans="1:14" ht="15.75" x14ac:dyDescent="0.25">
      <c r="A105" s="518">
        <f t="shared" si="17"/>
        <v>63</v>
      </c>
      <c r="B105" s="532" t="s">
        <v>35</v>
      </c>
      <c r="C105" s="492" t="s">
        <v>90</v>
      </c>
      <c r="D105" s="517" t="s">
        <v>99</v>
      </c>
      <c r="E105" s="474">
        <f t="shared" si="19"/>
        <v>0</v>
      </c>
      <c r="F105" s="474">
        <f t="shared" si="10"/>
        <v>0</v>
      </c>
      <c r="G105" s="474">
        <f t="shared" si="20"/>
        <v>0</v>
      </c>
      <c r="H105" s="480">
        <f>J105*K105</f>
        <v>0</v>
      </c>
      <c r="I105" s="475" t="s">
        <v>38</v>
      </c>
      <c r="J105" s="531">
        <v>0.68</v>
      </c>
      <c r="K105" s="495"/>
      <c r="L105" s="680" t="s">
        <v>617</v>
      </c>
      <c r="M105" s="679"/>
      <c r="N105" s="679"/>
    </row>
    <row r="106" spans="1:14" ht="15.75" x14ac:dyDescent="0.25">
      <c r="A106" s="114">
        <f t="shared" si="17"/>
        <v>64</v>
      </c>
      <c r="B106" s="86" t="s">
        <v>35</v>
      </c>
      <c r="C106" s="81" t="s">
        <v>36</v>
      </c>
      <c r="D106" s="209" t="s">
        <v>108</v>
      </c>
      <c r="E106" s="76">
        <f t="shared" si="19"/>
        <v>0</v>
      </c>
      <c r="F106" s="76">
        <f t="shared" si="10"/>
        <v>0</v>
      </c>
      <c r="G106" s="76">
        <f t="shared" si="20"/>
        <v>0</v>
      </c>
      <c r="H106" s="75">
        <f t="shared" ref="H106:H107" si="21">J106*K106</f>
        <v>0</v>
      </c>
      <c r="I106" s="85" t="s">
        <v>38</v>
      </c>
      <c r="J106" s="83">
        <v>0.68</v>
      </c>
      <c r="K106" s="79"/>
      <c r="L106" s="672" t="s">
        <v>425</v>
      </c>
      <c r="M106" s="679"/>
      <c r="N106" s="679"/>
    </row>
    <row r="107" spans="1:14" ht="15.75" x14ac:dyDescent="0.25">
      <c r="A107" s="114">
        <f t="shared" si="17"/>
        <v>65</v>
      </c>
      <c r="B107" s="86" t="s">
        <v>35</v>
      </c>
      <c r="C107" s="81"/>
      <c r="D107" s="209" t="s">
        <v>421</v>
      </c>
      <c r="E107" s="76">
        <f t="shared" si="19"/>
        <v>0</v>
      </c>
      <c r="F107" s="76">
        <f t="shared" si="10"/>
        <v>0</v>
      </c>
      <c r="G107" s="76">
        <f t="shared" si="20"/>
        <v>0</v>
      </c>
      <c r="H107" s="75">
        <f t="shared" si="21"/>
        <v>0</v>
      </c>
      <c r="I107" s="85" t="s">
        <v>38</v>
      </c>
      <c r="J107" s="83">
        <v>0.67</v>
      </c>
      <c r="K107" s="79"/>
      <c r="L107" s="166" t="s">
        <v>43</v>
      </c>
      <c r="M107" s="679"/>
      <c r="N107" s="679"/>
    </row>
    <row r="108" spans="1:14" ht="15.75" x14ac:dyDescent="0.25">
      <c r="A108" s="114">
        <f t="shared" si="17"/>
        <v>66</v>
      </c>
      <c r="B108" s="86" t="s">
        <v>35</v>
      </c>
      <c r="C108" s="81" t="s">
        <v>36</v>
      </c>
      <c r="D108" s="209" t="s">
        <v>110</v>
      </c>
      <c r="E108" s="76">
        <f t="shared" si="19"/>
        <v>0</v>
      </c>
      <c r="F108" s="76">
        <f t="shared" si="10"/>
        <v>0</v>
      </c>
      <c r="G108" s="76">
        <f t="shared" si="20"/>
        <v>0</v>
      </c>
      <c r="H108" s="76">
        <f t="shared" ref="H108:H114" si="22">J108*K108</f>
        <v>0</v>
      </c>
      <c r="I108" s="77" t="s">
        <v>38</v>
      </c>
      <c r="J108" s="78">
        <v>0.81</v>
      </c>
      <c r="K108" s="79"/>
      <c r="L108" s="665"/>
      <c r="M108" s="679"/>
      <c r="N108" s="679"/>
    </row>
    <row r="109" spans="1:14" ht="15.75" x14ac:dyDescent="0.25">
      <c r="A109" s="114">
        <f t="shared" si="17"/>
        <v>67</v>
      </c>
      <c r="B109" s="120" t="s">
        <v>39</v>
      </c>
      <c r="C109" s="81" t="s">
        <v>77</v>
      </c>
      <c r="D109" s="206" t="s">
        <v>104</v>
      </c>
      <c r="E109" s="76">
        <f t="shared" si="19"/>
        <v>0</v>
      </c>
      <c r="F109" s="76">
        <f t="shared" si="10"/>
        <v>0</v>
      </c>
      <c r="G109" s="76">
        <f t="shared" si="20"/>
        <v>0</v>
      </c>
      <c r="H109" s="75">
        <f t="shared" si="22"/>
        <v>0</v>
      </c>
      <c r="I109" s="77" t="s">
        <v>38</v>
      </c>
      <c r="J109" s="207">
        <v>0.77</v>
      </c>
      <c r="K109" s="84"/>
      <c r="L109" s="672" t="s">
        <v>425</v>
      </c>
      <c r="M109" s="679"/>
      <c r="N109" s="679"/>
    </row>
    <row r="110" spans="1:14" ht="15.75" hidden="1" x14ac:dyDescent="0.25">
      <c r="A110" s="114">
        <f t="shared" si="17"/>
        <v>68</v>
      </c>
      <c r="B110" s="86" t="s">
        <v>35</v>
      </c>
      <c r="C110" s="81" t="s">
        <v>36</v>
      </c>
      <c r="D110" s="209" t="s">
        <v>111</v>
      </c>
      <c r="E110" s="76">
        <f t="shared" si="19"/>
        <v>0</v>
      </c>
      <c r="F110" s="76">
        <f t="shared" si="10"/>
        <v>0</v>
      </c>
      <c r="G110" s="76">
        <f t="shared" si="20"/>
        <v>0</v>
      </c>
      <c r="H110" s="210">
        <f t="shared" si="22"/>
        <v>0</v>
      </c>
      <c r="I110" s="211" t="s">
        <v>38</v>
      </c>
      <c r="J110" s="78">
        <v>0.68</v>
      </c>
      <c r="K110" s="79"/>
      <c r="L110" s="665"/>
      <c r="M110" s="679"/>
      <c r="N110" s="679"/>
    </row>
    <row r="111" spans="1:14" ht="15.75" x14ac:dyDescent="0.25">
      <c r="A111" s="518">
        <v>68</v>
      </c>
      <c r="B111" s="532" t="s">
        <v>35</v>
      </c>
      <c r="C111" s="473" t="s">
        <v>36</v>
      </c>
      <c r="D111" s="533" t="s">
        <v>112</v>
      </c>
      <c r="E111" s="474">
        <f t="shared" si="19"/>
        <v>0</v>
      </c>
      <c r="F111" s="474">
        <f t="shared" si="10"/>
        <v>0</v>
      </c>
      <c r="G111" s="474">
        <f t="shared" si="20"/>
        <v>0</v>
      </c>
      <c r="H111" s="556">
        <f t="shared" si="22"/>
        <v>0</v>
      </c>
      <c r="I111" s="557" t="s">
        <v>38</v>
      </c>
      <c r="J111" s="542">
        <v>0.83</v>
      </c>
      <c r="K111" s="495"/>
      <c r="L111" s="544"/>
      <c r="M111" s="679"/>
      <c r="N111" s="679"/>
    </row>
    <row r="112" spans="1:14" ht="15.75" x14ac:dyDescent="0.25">
      <c r="A112" s="518">
        <f t="shared" si="17"/>
        <v>69</v>
      </c>
      <c r="B112" s="532" t="s">
        <v>35</v>
      </c>
      <c r="C112" s="473" t="s">
        <v>36</v>
      </c>
      <c r="D112" s="533" t="s">
        <v>596</v>
      </c>
      <c r="E112" s="474">
        <f t="shared" si="19"/>
        <v>0</v>
      </c>
      <c r="F112" s="474">
        <f t="shared" si="10"/>
        <v>0</v>
      </c>
      <c r="G112" s="474">
        <f t="shared" si="20"/>
        <v>0</v>
      </c>
      <c r="H112" s="556">
        <f t="shared" si="22"/>
        <v>0</v>
      </c>
      <c r="I112" s="557" t="s">
        <v>38</v>
      </c>
      <c r="J112" s="542">
        <v>0.86</v>
      </c>
      <c r="K112" s="495"/>
      <c r="L112" s="680"/>
      <c r="M112" s="679"/>
      <c r="N112" s="679"/>
    </row>
    <row r="113" spans="1:14" ht="15.75" x14ac:dyDescent="0.25">
      <c r="A113" s="114">
        <f t="shared" si="17"/>
        <v>70</v>
      </c>
      <c r="B113" s="86" t="s">
        <v>35</v>
      </c>
      <c r="C113" s="81"/>
      <c r="D113" s="209" t="s">
        <v>113</v>
      </c>
      <c r="E113" s="76">
        <f t="shared" si="19"/>
        <v>0</v>
      </c>
      <c r="F113" s="76">
        <f t="shared" si="10"/>
        <v>0</v>
      </c>
      <c r="G113" s="76">
        <f t="shared" si="20"/>
        <v>0</v>
      </c>
      <c r="H113" s="210">
        <f t="shared" si="22"/>
        <v>0</v>
      </c>
      <c r="I113" s="211" t="s">
        <v>38</v>
      </c>
      <c r="J113" s="78">
        <v>0.68</v>
      </c>
      <c r="K113" s="79"/>
      <c r="L113" s="672" t="s">
        <v>425</v>
      </c>
      <c r="M113" s="679"/>
      <c r="N113" s="679"/>
    </row>
    <row r="114" spans="1:14" ht="15.75" x14ac:dyDescent="0.25">
      <c r="A114" s="114">
        <f t="shared" si="17"/>
        <v>71</v>
      </c>
      <c r="B114" s="86" t="s">
        <v>35</v>
      </c>
      <c r="C114" s="81"/>
      <c r="D114" s="209" t="s">
        <v>114</v>
      </c>
      <c r="E114" s="76">
        <f t="shared" si="19"/>
        <v>0</v>
      </c>
      <c r="F114" s="76">
        <f t="shared" si="10"/>
        <v>0</v>
      </c>
      <c r="G114" s="76">
        <f t="shared" si="20"/>
        <v>0</v>
      </c>
      <c r="H114" s="210">
        <f t="shared" si="22"/>
        <v>0</v>
      </c>
      <c r="I114" s="211" t="s">
        <v>38</v>
      </c>
      <c r="J114" s="78">
        <v>0.87</v>
      </c>
      <c r="K114" s="79"/>
      <c r="L114" s="672" t="s">
        <v>425</v>
      </c>
      <c r="M114" s="679"/>
      <c r="N114" s="679"/>
    </row>
    <row r="115" spans="1:14" ht="15.75" x14ac:dyDescent="0.25">
      <c r="A115" s="114">
        <f t="shared" si="17"/>
        <v>72</v>
      </c>
      <c r="B115" s="120" t="s">
        <v>39</v>
      </c>
      <c r="C115" s="81"/>
      <c r="D115" s="209" t="s">
        <v>109</v>
      </c>
      <c r="E115" s="76">
        <f t="shared" si="19"/>
        <v>0</v>
      </c>
      <c r="F115" s="76">
        <f t="shared" si="10"/>
        <v>0</v>
      </c>
      <c r="G115" s="76">
        <f t="shared" si="20"/>
        <v>0</v>
      </c>
      <c r="H115" s="76">
        <f>J115*K115</f>
        <v>0</v>
      </c>
      <c r="I115" s="77" t="s">
        <v>38</v>
      </c>
      <c r="J115" s="83">
        <v>0.77</v>
      </c>
      <c r="K115" s="84"/>
      <c r="L115" s="665" t="s">
        <v>617</v>
      </c>
      <c r="M115" s="679"/>
      <c r="N115" s="679"/>
    </row>
    <row r="116" spans="1:14" ht="15.75" x14ac:dyDescent="0.25">
      <c r="A116" s="114">
        <f t="shared" si="17"/>
        <v>73</v>
      </c>
      <c r="B116" s="212" t="s">
        <v>35</v>
      </c>
      <c r="C116" s="119" t="s">
        <v>90</v>
      </c>
      <c r="D116" s="117" t="s">
        <v>115</v>
      </c>
      <c r="E116" s="76">
        <f t="shared" si="19"/>
        <v>0</v>
      </c>
      <c r="F116" s="76">
        <f t="shared" si="10"/>
        <v>0</v>
      </c>
      <c r="G116" s="76">
        <f t="shared" si="20"/>
        <v>0</v>
      </c>
      <c r="H116" s="76">
        <f>J116*K116</f>
        <v>0</v>
      </c>
      <c r="I116" s="77" t="s">
        <v>38</v>
      </c>
      <c r="J116" s="78">
        <v>0.83</v>
      </c>
      <c r="K116" s="79"/>
      <c r="L116" s="665"/>
      <c r="M116" s="679"/>
      <c r="N116" s="679"/>
    </row>
    <row r="117" spans="1:14" ht="15.75" x14ac:dyDescent="0.25">
      <c r="A117" s="114">
        <f t="shared" si="17"/>
        <v>74</v>
      </c>
      <c r="B117" s="212" t="s">
        <v>35</v>
      </c>
      <c r="C117" s="81"/>
      <c r="D117" s="117" t="s">
        <v>422</v>
      </c>
      <c r="E117" s="76">
        <f t="shared" si="19"/>
        <v>0</v>
      </c>
      <c r="F117" s="76">
        <f t="shared" si="10"/>
        <v>0</v>
      </c>
      <c r="G117" s="76">
        <f t="shared" si="20"/>
        <v>0</v>
      </c>
      <c r="H117" s="75">
        <f>J117*K117</f>
        <v>0</v>
      </c>
      <c r="I117" s="77" t="s">
        <v>38</v>
      </c>
      <c r="J117" s="83">
        <v>0.74</v>
      </c>
      <c r="K117" s="79"/>
      <c r="L117" s="665"/>
      <c r="M117" s="679"/>
      <c r="N117" s="679"/>
    </row>
    <row r="118" spans="1:14" ht="15.75" x14ac:dyDescent="0.25">
      <c r="A118" s="518">
        <f t="shared" si="17"/>
        <v>75</v>
      </c>
      <c r="B118" s="479" t="s">
        <v>35</v>
      </c>
      <c r="C118" s="473" t="s">
        <v>36</v>
      </c>
      <c r="D118" s="587" t="s">
        <v>116</v>
      </c>
      <c r="E118" s="474">
        <f t="shared" si="19"/>
        <v>0</v>
      </c>
      <c r="F118" s="474">
        <f t="shared" si="10"/>
        <v>0</v>
      </c>
      <c r="G118" s="474">
        <f t="shared" si="20"/>
        <v>0</v>
      </c>
      <c r="H118" s="474">
        <f t="shared" si="0"/>
        <v>0</v>
      </c>
      <c r="I118" s="475" t="s">
        <v>38</v>
      </c>
      <c r="J118" s="476">
        <v>0.81</v>
      </c>
      <c r="K118" s="477"/>
      <c r="L118" s="680"/>
      <c r="M118" s="679"/>
      <c r="N118" s="679"/>
    </row>
    <row r="119" spans="1:14" ht="15.75" x14ac:dyDescent="0.25">
      <c r="A119" s="114">
        <f t="shared" si="17"/>
        <v>76</v>
      </c>
      <c r="B119" s="72" t="s">
        <v>35</v>
      </c>
      <c r="C119" s="213"/>
      <c r="D119" s="187" t="s">
        <v>117</v>
      </c>
      <c r="E119" s="76">
        <f t="shared" si="19"/>
        <v>0</v>
      </c>
      <c r="F119" s="76">
        <f t="shared" si="10"/>
        <v>0</v>
      </c>
      <c r="G119" s="76">
        <f t="shared" si="20"/>
        <v>0</v>
      </c>
      <c r="H119" s="76">
        <f>J119*K119</f>
        <v>0</v>
      </c>
      <c r="I119" s="77" t="s">
        <v>38</v>
      </c>
      <c r="J119" s="214">
        <v>0.68</v>
      </c>
      <c r="K119" s="215"/>
      <c r="L119" s="665" t="s">
        <v>585</v>
      </c>
      <c r="M119" s="679"/>
      <c r="N119" s="679"/>
    </row>
    <row r="120" spans="1:14" ht="16.5" thickBot="1" x14ac:dyDescent="0.3">
      <c r="A120" s="518">
        <f t="shared" si="17"/>
        <v>77</v>
      </c>
      <c r="B120" s="479" t="s">
        <v>35</v>
      </c>
      <c r="C120" s="632" t="s">
        <v>36</v>
      </c>
      <c r="D120" s="554" t="s">
        <v>420</v>
      </c>
      <c r="E120" s="474">
        <f t="shared" si="19"/>
        <v>0</v>
      </c>
      <c r="F120" s="474">
        <f t="shared" si="10"/>
        <v>0</v>
      </c>
      <c r="G120" s="513">
        <f t="shared" si="20"/>
        <v>0</v>
      </c>
      <c r="H120" s="474">
        <f>J120*K120</f>
        <v>0</v>
      </c>
      <c r="I120" s="475" t="s">
        <v>38</v>
      </c>
      <c r="J120" s="558">
        <v>0.83</v>
      </c>
      <c r="K120" s="567"/>
      <c r="L120" s="680"/>
      <c r="M120" s="679"/>
      <c r="N120" s="679"/>
    </row>
    <row r="121" spans="1:14" ht="16.5" thickBot="1" x14ac:dyDescent="0.3">
      <c r="A121" s="194"/>
      <c r="B121" s="195"/>
      <c r="C121" s="196"/>
      <c r="D121" s="197" t="s">
        <v>118</v>
      </c>
      <c r="E121" s="216"/>
      <c r="F121" s="216"/>
      <c r="G121" s="216"/>
      <c r="H121" s="216"/>
      <c r="I121" s="216"/>
      <c r="J121" s="199"/>
      <c r="K121" s="183"/>
      <c r="L121" s="200"/>
      <c r="M121" s="679"/>
      <c r="N121" s="679"/>
    </row>
    <row r="122" spans="1:14" ht="16.5" thickBot="1" x14ac:dyDescent="0.25">
      <c r="A122" s="217"/>
      <c r="B122" s="218"/>
      <c r="C122" s="219"/>
      <c r="D122" s="220" t="s">
        <v>119</v>
      </c>
      <c r="E122" s="221"/>
      <c r="F122" s="221"/>
      <c r="G122" s="221"/>
      <c r="H122" s="221"/>
      <c r="I122" s="221"/>
      <c r="J122" s="222"/>
      <c r="K122" s="223"/>
      <c r="L122" s="224"/>
      <c r="M122" s="679"/>
      <c r="N122" s="679"/>
    </row>
    <row r="123" spans="1:14" ht="18" hidden="1" customHeight="1" x14ac:dyDescent="0.2">
      <c r="A123" s="94">
        <f>A120+1</f>
        <v>78</v>
      </c>
      <c r="B123" s="225" t="s">
        <v>35</v>
      </c>
      <c r="C123" s="226"/>
      <c r="D123" s="227" t="s">
        <v>546</v>
      </c>
      <c r="E123" s="151">
        <f>ROUND(J123*0.9,6)*K123</f>
        <v>0</v>
      </c>
      <c r="F123" s="151">
        <f t="shared" si="10"/>
        <v>0</v>
      </c>
      <c r="G123" s="151">
        <f t="shared" ref="G123:G133" si="23">ROUND(J123*0.95,6)*K123</f>
        <v>0</v>
      </c>
      <c r="H123" s="151">
        <f t="shared" si="0"/>
        <v>0</v>
      </c>
      <c r="I123" s="228" t="s">
        <v>38</v>
      </c>
      <c r="J123" s="192">
        <v>0.67</v>
      </c>
      <c r="K123" s="229"/>
      <c r="L123" s="714" t="s">
        <v>576</v>
      </c>
      <c r="M123" s="679"/>
      <c r="N123" s="679"/>
    </row>
    <row r="124" spans="1:14" ht="15.75" x14ac:dyDescent="0.2">
      <c r="A124" s="490">
        <v>78</v>
      </c>
      <c r="B124" s="635" t="s">
        <v>35</v>
      </c>
      <c r="C124" s="637" t="s">
        <v>124</v>
      </c>
      <c r="D124" s="638" t="s">
        <v>586</v>
      </c>
      <c r="E124" s="474">
        <f t="shared" ref="E124:E125" si="24">ROUND(J124*0.9,6)*K124</f>
        <v>0</v>
      </c>
      <c r="F124" s="474">
        <f t="shared" si="10"/>
        <v>0</v>
      </c>
      <c r="G124" s="474">
        <f t="shared" si="23"/>
        <v>0</v>
      </c>
      <c r="H124" s="474">
        <f t="shared" si="0"/>
        <v>0</v>
      </c>
      <c r="I124" s="475" t="s">
        <v>38</v>
      </c>
      <c r="J124" s="558">
        <v>0.9</v>
      </c>
      <c r="K124" s="563"/>
      <c r="L124" s="688"/>
      <c r="M124" s="782"/>
      <c r="N124" s="679"/>
    </row>
    <row r="125" spans="1:14" ht="16.5" thickBot="1" x14ac:dyDescent="0.25">
      <c r="A125" s="490">
        <f t="shared" ref="A125" si="25">A124+1</f>
        <v>79</v>
      </c>
      <c r="B125" s="635" t="s">
        <v>35</v>
      </c>
      <c r="C125" s="637" t="s">
        <v>63</v>
      </c>
      <c r="D125" s="638" t="s">
        <v>120</v>
      </c>
      <c r="E125" s="474">
        <f t="shared" si="24"/>
        <v>0</v>
      </c>
      <c r="F125" s="474">
        <f t="shared" si="10"/>
        <v>0</v>
      </c>
      <c r="G125" s="474">
        <f t="shared" si="23"/>
        <v>0</v>
      </c>
      <c r="H125" s="474">
        <f t="shared" si="0"/>
        <v>0</v>
      </c>
      <c r="I125" s="475" t="s">
        <v>38</v>
      </c>
      <c r="J125" s="558">
        <v>0.78</v>
      </c>
      <c r="K125" s="563"/>
      <c r="L125" s="680"/>
      <c r="M125" s="679"/>
      <c r="N125" s="679"/>
    </row>
    <row r="126" spans="1:14" ht="15" customHeight="1" thickBot="1" x14ac:dyDescent="0.25">
      <c r="A126" s="217"/>
      <c r="B126" s="218"/>
      <c r="C126" s="219"/>
      <c r="D126" s="220" t="s">
        <v>121</v>
      </c>
      <c r="E126" s="221"/>
      <c r="F126" s="221"/>
      <c r="G126" s="221"/>
      <c r="H126" s="221"/>
      <c r="I126" s="221"/>
      <c r="J126" s="222"/>
      <c r="K126" s="223"/>
      <c r="L126" s="224"/>
      <c r="M126" s="679"/>
      <c r="N126" s="679"/>
    </row>
    <row r="127" spans="1:14" ht="15.75" x14ac:dyDescent="0.25">
      <c r="A127" s="94">
        <f>A125+1</f>
        <v>80</v>
      </c>
      <c r="B127" s="240" t="s">
        <v>35</v>
      </c>
      <c r="C127" s="108"/>
      <c r="D127" s="661" t="s">
        <v>545</v>
      </c>
      <c r="E127" s="151">
        <f>ROUND(J127*0.9,6)*K127</f>
        <v>0</v>
      </c>
      <c r="F127" s="151">
        <f t="shared" si="10"/>
        <v>0</v>
      </c>
      <c r="G127" s="151">
        <f t="shared" si="23"/>
        <v>0</v>
      </c>
      <c r="H127" s="98">
        <f t="shared" si="0"/>
        <v>0</v>
      </c>
      <c r="I127" s="99" t="s">
        <v>38</v>
      </c>
      <c r="J127" s="105">
        <v>0.67</v>
      </c>
      <c r="K127" s="106"/>
      <c r="L127" s="702"/>
      <c r="M127" s="679"/>
      <c r="N127" s="679"/>
    </row>
    <row r="128" spans="1:14" ht="15.75" x14ac:dyDescent="0.25">
      <c r="A128" s="490">
        <f t="shared" ref="A128:A130" si="26">A127+1</f>
        <v>81</v>
      </c>
      <c r="B128" s="532" t="s">
        <v>35</v>
      </c>
      <c r="C128" s="632" t="s">
        <v>90</v>
      </c>
      <c r="D128" s="633" t="s">
        <v>517</v>
      </c>
      <c r="E128" s="474">
        <f t="shared" ref="E128:E130" si="27">ROUND(J128*0.9,6)*K128</f>
        <v>0</v>
      </c>
      <c r="F128" s="474">
        <f t="shared" si="10"/>
        <v>0</v>
      </c>
      <c r="G128" s="474">
        <f t="shared" si="23"/>
        <v>0</v>
      </c>
      <c r="H128" s="556">
        <f t="shared" si="0"/>
        <v>0</v>
      </c>
      <c r="I128" s="557" t="s">
        <v>38</v>
      </c>
      <c r="J128" s="558">
        <v>0.55000000000000004</v>
      </c>
      <c r="K128" s="477"/>
      <c r="L128" s="655"/>
      <c r="M128" s="679"/>
      <c r="N128" s="679"/>
    </row>
    <row r="129" spans="1:14" ht="16.5" customHeight="1" x14ac:dyDescent="0.25">
      <c r="A129" s="490">
        <f t="shared" si="26"/>
        <v>82</v>
      </c>
      <c r="B129" s="635" t="s">
        <v>35</v>
      </c>
      <c r="C129" s="632" t="s">
        <v>63</v>
      </c>
      <c r="D129" s="633" t="s">
        <v>515</v>
      </c>
      <c r="E129" s="474">
        <f t="shared" si="27"/>
        <v>0</v>
      </c>
      <c r="F129" s="474">
        <f t="shared" si="10"/>
        <v>0</v>
      </c>
      <c r="G129" s="474">
        <f t="shared" si="23"/>
        <v>0</v>
      </c>
      <c r="H129" s="556">
        <f t="shared" si="0"/>
        <v>0</v>
      </c>
      <c r="I129" s="557" t="s">
        <v>38</v>
      </c>
      <c r="J129" s="558">
        <v>0.55000000000000004</v>
      </c>
      <c r="K129" s="477"/>
      <c r="L129" s="680" t="s">
        <v>585</v>
      </c>
      <c r="M129" s="679"/>
      <c r="N129" s="679"/>
    </row>
    <row r="130" spans="1:14" ht="17.25" customHeight="1" thickBot="1" x14ac:dyDescent="0.3">
      <c r="A130" s="94">
        <f t="shared" si="26"/>
        <v>83</v>
      </c>
      <c r="B130" s="225" t="s">
        <v>35</v>
      </c>
      <c r="C130" s="248"/>
      <c r="D130" s="711" t="s">
        <v>516</v>
      </c>
      <c r="E130" s="151">
        <f t="shared" si="27"/>
        <v>0</v>
      </c>
      <c r="F130" s="151">
        <f t="shared" si="10"/>
        <v>0</v>
      </c>
      <c r="G130" s="151">
        <f t="shared" si="23"/>
        <v>0</v>
      </c>
      <c r="H130" s="190">
        <f t="shared" si="0"/>
        <v>0</v>
      </c>
      <c r="I130" s="191" t="s">
        <v>38</v>
      </c>
      <c r="J130" s="192">
        <v>0.68</v>
      </c>
      <c r="K130" s="101"/>
      <c r="L130" s="702"/>
      <c r="M130" s="679"/>
      <c r="N130" s="679"/>
    </row>
    <row r="131" spans="1:14" ht="16.5" thickBot="1" x14ac:dyDescent="0.25">
      <c r="A131" s="217"/>
      <c r="B131" s="218"/>
      <c r="C131" s="219"/>
      <c r="D131" s="220" t="s">
        <v>122</v>
      </c>
      <c r="E131" s="221"/>
      <c r="F131" s="221"/>
      <c r="G131" s="221"/>
      <c r="H131" s="221"/>
      <c r="I131" s="221"/>
      <c r="J131" s="222"/>
      <c r="K131" s="223"/>
      <c r="L131" s="224"/>
      <c r="M131" s="679"/>
      <c r="N131" s="679"/>
    </row>
    <row r="132" spans="1:14" ht="15.75" hidden="1" x14ac:dyDescent="0.25">
      <c r="A132" s="490">
        <f>A130+1</f>
        <v>84</v>
      </c>
      <c r="B132" s="635" t="s">
        <v>35</v>
      </c>
      <c r="C132" s="473" t="s">
        <v>77</v>
      </c>
      <c r="D132" s="517" t="s">
        <v>123</v>
      </c>
      <c r="E132" s="474">
        <f>ROUND(J132*0.9,6)*K132</f>
        <v>0</v>
      </c>
      <c r="F132" s="474">
        <f t="shared" si="10"/>
        <v>0</v>
      </c>
      <c r="G132" s="474">
        <f t="shared" si="23"/>
        <v>0</v>
      </c>
      <c r="H132" s="474">
        <f t="shared" si="0"/>
        <v>0</v>
      </c>
      <c r="I132" s="475" t="s">
        <v>38</v>
      </c>
      <c r="J132" s="558">
        <v>0.55000000000000004</v>
      </c>
      <c r="K132" s="477"/>
      <c r="L132" s="680" t="s">
        <v>585</v>
      </c>
      <c r="M132" s="679"/>
      <c r="N132" s="679"/>
    </row>
    <row r="133" spans="1:14" ht="15.75" hidden="1" x14ac:dyDescent="0.25">
      <c r="A133" s="490">
        <f t="shared" ref="A133" si="28">A132+1</f>
        <v>85</v>
      </c>
      <c r="B133" s="635" t="s">
        <v>35</v>
      </c>
      <c r="C133" s="473"/>
      <c r="D133" s="539" t="s">
        <v>543</v>
      </c>
      <c r="E133" s="474">
        <f>ROUND(J133*0.9,6)*K133</f>
        <v>0</v>
      </c>
      <c r="F133" s="474">
        <f t="shared" si="10"/>
        <v>0</v>
      </c>
      <c r="G133" s="474">
        <f t="shared" si="23"/>
        <v>0</v>
      </c>
      <c r="H133" s="474">
        <f t="shared" si="0"/>
        <v>0</v>
      </c>
      <c r="I133" s="475" t="s">
        <v>38</v>
      </c>
      <c r="J133" s="558">
        <v>1.37</v>
      </c>
      <c r="K133" s="477"/>
      <c r="L133" s="680" t="s">
        <v>576</v>
      </c>
      <c r="M133" s="679"/>
      <c r="N133" s="679"/>
    </row>
    <row r="134" spans="1:14" ht="15.75" hidden="1" x14ac:dyDescent="0.25">
      <c r="A134" s="490">
        <v>85</v>
      </c>
      <c r="B134" s="535" t="s">
        <v>39</v>
      </c>
      <c r="C134" s="473" t="s">
        <v>90</v>
      </c>
      <c r="D134" s="539" t="s">
        <v>393</v>
      </c>
      <c r="E134" s="474">
        <f>ROUND(J134*0.9,6)*K134</f>
        <v>0</v>
      </c>
      <c r="F134" s="474">
        <f t="shared" si="10"/>
        <v>0</v>
      </c>
      <c r="G134" s="474">
        <f>ROUND(J134*0.95,6)*K134</f>
        <v>0</v>
      </c>
      <c r="H134" s="474">
        <f t="shared" si="0"/>
        <v>0</v>
      </c>
      <c r="I134" s="475" t="s">
        <v>38</v>
      </c>
      <c r="J134" s="476">
        <v>0.6</v>
      </c>
      <c r="K134" s="477"/>
      <c r="L134" s="680" t="s">
        <v>576</v>
      </c>
      <c r="M134" s="679"/>
      <c r="N134" s="679"/>
    </row>
    <row r="135" spans="1:14" ht="16.5" thickBot="1" x14ac:dyDescent="0.3">
      <c r="A135" s="490">
        <v>84</v>
      </c>
      <c r="B135" s="635" t="s">
        <v>35</v>
      </c>
      <c r="C135" s="473" t="s">
        <v>90</v>
      </c>
      <c r="D135" s="636" t="s">
        <v>125</v>
      </c>
      <c r="E135" s="474">
        <f t="shared" ref="E135" si="29">ROUND(J135*0.9,6)*K135</f>
        <v>0</v>
      </c>
      <c r="F135" s="474">
        <f t="shared" si="10"/>
        <v>0</v>
      </c>
      <c r="G135" s="474">
        <f t="shared" ref="G135" si="30">ROUND(J135*0.95,6)*K135</f>
        <v>0</v>
      </c>
      <c r="H135" s="474">
        <f t="shared" si="0"/>
        <v>0</v>
      </c>
      <c r="I135" s="475" t="s">
        <v>38</v>
      </c>
      <c r="J135" s="558">
        <v>0.78</v>
      </c>
      <c r="K135" s="477"/>
      <c r="L135" s="634"/>
      <c r="M135" s="679"/>
      <c r="N135" s="679"/>
    </row>
    <row r="136" spans="1:14" ht="16.5" thickBot="1" x14ac:dyDescent="0.25">
      <c r="A136" s="217"/>
      <c r="B136" s="218"/>
      <c r="C136" s="219"/>
      <c r="D136" s="220" t="s">
        <v>126</v>
      </c>
      <c r="E136" s="221"/>
      <c r="F136" s="221"/>
      <c r="G136" s="221"/>
      <c r="H136" s="221"/>
      <c r="I136" s="221"/>
      <c r="J136" s="222"/>
      <c r="K136" s="223"/>
      <c r="L136" s="224"/>
      <c r="M136" s="679"/>
      <c r="N136" s="679"/>
    </row>
    <row r="137" spans="1:14" ht="15.75" hidden="1" x14ac:dyDescent="0.25">
      <c r="A137" s="163">
        <f>A135+1</f>
        <v>85</v>
      </c>
      <c r="B137" s="237" t="s">
        <v>39</v>
      </c>
      <c r="C137" s="119"/>
      <c r="D137" s="230" t="s">
        <v>400</v>
      </c>
      <c r="E137" s="76">
        <f>ROUND(J137*0.9,6)*K137</f>
        <v>0</v>
      </c>
      <c r="F137" s="76">
        <f t="shared" si="10"/>
        <v>0</v>
      </c>
      <c r="G137" s="76">
        <f t="shared" ref="G137:G157" si="31">ROUND(J137*0.95,6)*K137</f>
        <v>0</v>
      </c>
      <c r="H137" s="76">
        <f t="shared" si="0"/>
        <v>0</v>
      </c>
      <c r="I137" s="85" t="s">
        <v>38</v>
      </c>
      <c r="J137" s="78">
        <v>0.57999999999999996</v>
      </c>
      <c r="K137" s="79"/>
      <c r="L137" s="736" t="s">
        <v>581</v>
      </c>
      <c r="M137" s="679"/>
      <c r="N137" s="679"/>
    </row>
    <row r="138" spans="1:14" ht="15.75" x14ac:dyDescent="0.25">
      <c r="A138" s="163">
        <v>85</v>
      </c>
      <c r="B138" s="72" t="s">
        <v>35</v>
      </c>
      <c r="C138" s="81"/>
      <c r="D138" s="230" t="s">
        <v>127</v>
      </c>
      <c r="E138" s="76">
        <f>ROUND(J138*0.9,6)*K138</f>
        <v>0</v>
      </c>
      <c r="F138" s="76">
        <f t="shared" si="10"/>
        <v>0</v>
      </c>
      <c r="G138" s="76">
        <f t="shared" si="31"/>
        <v>0</v>
      </c>
      <c r="H138" s="76">
        <f t="shared" si="0"/>
        <v>0</v>
      </c>
      <c r="I138" s="85" t="s">
        <v>38</v>
      </c>
      <c r="J138" s="83">
        <v>0.67</v>
      </c>
      <c r="K138" s="84"/>
      <c r="L138" s="756"/>
      <c r="M138" s="679"/>
      <c r="N138" s="679"/>
    </row>
    <row r="139" spans="1:14" ht="15.75" x14ac:dyDescent="0.25">
      <c r="A139" s="163">
        <f t="shared" ref="A139" si="32">A138+1</f>
        <v>86</v>
      </c>
      <c r="B139" s="237" t="s">
        <v>39</v>
      </c>
      <c r="C139" s="119" t="s">
        <v>55</v>
      </c>
      <c r="D139" s="230" t="s">
        <v>128</v>
      </c>
      <c r="E139" s="76">
        <f t="shared" ref="E139:E145" si="33">ROUND(J139*0.9,6)*K139</f>
        <v>0</v>
      </c>
      <c r="F139" s="76">
        <f t="shared" si="10"/>
        <v>0</v>
      </c>
      <c r="G139" s="76">
        <f t="shared" si="31"/>
        <v>0</v>
      </c>
      <c r="H139" s="75">
        <f t="shared" si="0"/>
        <v>0</v>
      </c>
      <c r="I139" s="85" t="s">
        <v>38</v>
      </c>
      <c r="J139" s="78">
        <v>0.67</v>
      </c>
      <c r="K139" s="79"/>
      <c r="L139" s="736" t="s">
        <v>576</v>
      </c>
      <c r="M139" s="679"/>
      <c r="N139" s="679"/>
    </row>
    <row r="140" spans="1:14" ht="15.75" x14ac:dyDescent="0.25">
      <c r="A140" s="163">
        <f>A139+1</f>
        <v>87</v>
      </c>
      <c r="B140" s="72" t="s">
        <v>35</v>
      </c>
      <c r="C140" s="81" t="s">
        <v>36</v>
      </c>
      <c r="D140" s="187" t="s">
        <v>129</v>
      </c>
      <c r="E140" s="76">
        <f t="shared" si="33"/>
        <v>0</v>
      </c>
      <c r="F140" s="76">
        <f t="shared" ref="F140:F190" si="34">ROUND(J140*0.93,6)*K140</f>
        <v>0</v>
      </c>
      <c r="G140" s="76">
        <f t="shared" si="31"/>
        <v>0</v>
      </c>
      <c r="H140" s="76">
        <f t="shared" si="0"/>
        <v>0</v>
      </c>
      <c r="I140" s="77" t="s">
        <v>38</v>
      </c>
      <c r="J140" s="83">
        <v>0.67</v>
      </c>
      <c r="K140" s="84"/>
      <c r="L140" s="736" t="s">
        <v>425</v>
      </c>
      <c r="M140" s="679"/>
      <c r="N140" s="679"/>
    </row>
    <row r="141" spans="1:14" ht="15.75" x14ac:dyDescent="0.25">
      <c r="A141" s="163">
        <f t="shared" ref="A141:A142" si="35">A140+1</f>
        <v>88</v>
      </c>
      <c r="B141" s="72" t="s">
        <v>35</v>
      </c>
      <c r="C141" s="81"/>
      <c r="D141" s="187" t="s">
        <v>579</v>
      </c>
      <c r="E141" s="76">
        <f t="shared" si="33"/>
        <v>0</v>
      </c>
      <c r="F141" s="76">
        <f t="shared" si="34"/>
        <v>0</v>
      </c>
      <c r="G141" s="76">
        <f t="shared" si="31"/>
        <v>0</v>
      </c>
      <c r="H141" s="76">
        <f t="shared" si="0"/>
        <v>0</v>
      </c>
      <c r="I141" s="77" t="s">
        <v>38</v>
      </c>
      <c r="J141" s="83">
        <v>0.68</v>
      </c>
      <c r="K141" s="84"/>
      <c r="L141" s="736" t="s">
        <v>425</v>
      </c>
      <c r="M141" s="679"/>
      <c r="N141" s="679"/>
    </row>
    <row r="142" spans="1:14" ht="15.75" x14ac:dyDescent="0.25">
      <c r="A142" s="163">
        <f t="shared" si="35"/>
        <v>89</v>
      </c>
      <c r="B142" s="72" t="s">
        <v>35</v>
      </c>
      <c r="C142" s="81" t="s">
        <v>55</v>
      </c>
      <c r="D142" s="187" t="s">
        <v>130</v>
      </c>
      <c r="E142" s="76">
        <f t="shared" si="33"/>
        <v>0</v>
      </c>
      <c r="F142" s="76">
        <f t="shared" si="34"/>
        <v>0</v>
      </c>
      <c r="G142" s="76">
        <f t="shared" si="31"/>
        <v>0</v>
      </c>
      <c r="H142" s="76">
        <f t="shared" si="0"/>
        <v>0</v>
      </c>
      <c r="I142" s="77" t="s">
        <v>38</v>
      </c>
      <c r="J142" s="83">
        <v>0.67</v>
      </c>
      <c r="K142" s="84"/>
      <c r="L142" s="118" t="s">
        <v>43</v>
      </c>
      <c r="M142" s="679"/>
      <c r="N142" s="679"/>
    </row>
    <row r="143" spans="1:14" ht="15.75" x14ac:dyDescent="0.25">
      <c r="A143" s="163">
        <f t="shared" ref="A143:A145" si="36">A142+1</f>
        <v>90</v>
      </c>
      <c r="B143" s="72" t="s">
        <v>35</v>
      </c>
      <c r="C143" s="81"/>
      <c r="D143" s="187" t="s">
        <v>544</v>
      </c>
      <c r="E143" s="76">
        <f t="shared" si="33"/>
        <v>0</v>
      </c>
      <c r="F143" s="76">
        <f t="shared" si="34"/>
        <v>0</v>
      </c>
      <c r="G143" s="76">
        <f t="shared" si="31"/>
        <v>0</v>
      </c>
      <c r="H143" s="76">
        <f t="shared" si="0"/>
        <v>0</v>
      </c>
      <c r="I143" s="77" t="s">
        <v>38</v>
      </c>
      <c r="J143" s="83">
        <v>1.2</v>
      </c>
      <c r="K143" s="84"/>
      <c r="L143" s="118"/>
      <c r="M143" s="679"/>
      <c r="N143" s="679"/>
    </row>
    <row r="144" spans="1:14" ht="15.75" x14ac:dyDescent="0.25">
      <c r="A144" s="163">
        <f t="shared" si="36"/>
        <v>91</v>
      </c>
      <c r="B144" s="86" t="s">
        <v>35</v>
      </c>
      <c r="C144" s="119" t="s">
        <v>90</v>
      </c>
      <c r="D144" s="187" t="s">
        <v>131</v>
      </c>
      <c r="E144" s="76">
        <f t="shared" si="33"/>
        <v>0</v>
      </c>
      <c r="F144" s="76">
        <f t="shared" si="34"/>
        <v>0</v>
      </c>
      <c r="G144" s="76">
        <f t="shared" si="31"/>
        <v>0</v>
      </c>
      <c r="H144" s="76">
        <f t="shared" si="0"/>
        <v>0</v>
      </c>
      <c r="I144" s="77" t="s">
        <v>38</v>
      </c>
      <c r="J144" s="83">
        <v>0.67</v>
      </c>
      <c r="K144" s="84"/>
      <c r="L144" s="736" t="s">
        <v>425</v>
      </c>
      <c r="M144" s="679"/>
      <c r="N144" s="679"/>
    </row>
    <row r="145" spans="1:14" ht="16.5" thickBot="1" x14ac:dyDescent="0.3">
      <c r="A145" s="518">
        <f t="shared" si="36"/>
        <v>92</v>
      </c>
      <c r="B145" s="532" t="s">
        <v>35</v>
      </c>
      <c r="C145" s="540" t="s">
        <v>90</v>
      </c>
      <c r="D145" s="517" t="s">
        <v>132</v>
      </c>
      <c r="E145" s="474">
        <f t="shared" si="33"/>
        <v>0</v>
      </c>
      <c r="F145" s="474">
        <f t="shared" si="34"/>
        <v>0</v>
      </c>
      <c r="G145" s="480">
        <f t="shared" si="31"/>
        <v>0</v>
      </c>
      <c r="H145" s="480">
        <f t="shared" si="0"/>
        <v>0</v>
      </c>
      <c r="I145" s="481" t="s">
        <v>38</v>
      </c>
      <c r="J145" s="542">
        <v>0.6</v>
      </c>
      <c r="K145" s="495"/>
      <c r="L145" s="680" t="s">
        <v>585</v>
      </c>
      <c r="M145" s="679"/>
      <c r="N145" s="679"/>
    </row>
    <row r="146" spans="1:14" ht="16.5" thickBot="1" x14ac:dyDescent="0.3">
      <c r="A146" s="194"/>
      <c r="B146" s="195"/>
      <c r="C146" s="196"/>
      <c r="D146" s="197" t="s">
        <v>133</v>
      </c>
      <c r="E146" s="198"/>
      <c r="F146" s="198"/>
      <c r="G146" s="198"/>
      <c r="H146" s="198"/>
      <c r="I146" s="198"/>
      <c r="J146" s="199"/>
      <c r="K146" s="183"/>
      <c r="L146" s="200"/>
      <c r="M146" s="679"/>
      <c r="N146" s="679"/>
    </row>
    <row r="147" spans="1:14" ht="15.75" x14ac:dyDescent="0.25">
      <c r="A147" s="490">
        <f>A145+1</f>
        <v>93</v>
      </c>
      <c r="B147" s="639" t="s">
        <v>35</v>
      </c>
      <c r="C147" s="473" t="s">
        <v>140</v>
      </c>
      <c r="D147" s="519" t="s">
        <v>573</v>
      </c>
      <c r="E147" s="474">
        <f t="shared" ref="E147:E174" si="37">ROUND(J147*0.9,6)*K147</f>
        <v>0</v>
      </c>
      <c r="F147" s="474">
        <f t="shared" si="34"/>
        <v>0</v>
      </c>
      <c r="G147" s="480">
        <f t="shared" si="31"/>
        <v>0</v>
      </c>
      <c r="H147" s="474">
        <f t="shared" si="0"/>
        <v>0</v>
      </c>
      <c r="I147" s="548" t="s">
        <v>38</v>
      </c>
      <c r="J147" s="476">
        <v>1.1200000000000001</v>
      </c>
      <c r="K147" s="477"/>
      <c r="L147" s="680"/>
      <c r="M147" s="679"/>
      <c r="N147" s="679"/>
    </row>
    <row r="148" spans="1:14" ht="15.75" x14ac:dyDescent="0.25">
      <c r="A148" s="490">
        <f t="shared" ref="A148:A174" si="38">A147+1</f>
        <v>94</v>
      </c>
      <c r="B148" s="639" t="s">
        <v>35</v>
      </c>
      <c r="C148" s="473" t="s">
        <v>87</v>
      </c>
      <c r="D148" s="519" t="s">
        <v>606</v>
      </c>
      <c r="E148" s="474">
        <f t="shared" si="37"/>
        <v>0</v>
      </c>
      <c r="F148" s="474">
        <f t="shared" si="34"/>
        <v>0</v>
      </c>
      <c r="G148" s="480">
        <f t="shared" si="31"/>
        <v>0</v>
      </c>
      <c r="H148" s="474">
        <f t="shared" si="0"/>
        <v>0</v>
      </c>
      <c r="I148" s="548" t="s">
        <v>38</v>
      </c>
      <c r="J148" s="476">
        <v>0.6</v>
      </c>
      <c r="K148" s="477"/>
      <c r="L148" s="680"/>
      <c r="M148" s="679"/>
      <c r="N148" s="679"/>
    </row>
    <row r="149" spans="1:14" ht="15.75" x14ac:dyDescent="0.25">
      <c r="A149" s="490">
        <f t="shared" si="38"/>
        <v>95</v>
      </c>
      <c r="B149" s="639" t="s">
        <v>35</v>
      </c>
      <c r="C149" s="473" t="s">
        <v>87</v>
      </c>
      <c r="D149" s="519" t="s">
        <v>134</v>
      </c>
      <c r="E149" s="474">
        <f t="shared" si="37"/>
        <v>0</v>
      </c>
      <c r="F149" s="474">
        <f t="shared" si="34"/>
        <v>0</v>
      </c>
      <c r="G149" s="480">
        <f t="shared" si="31"/>
        <v>0</v>
      </c>
      <c r="H149" s="474">
        <f t="shared" si="0"/>
        <v>0</v>
      </c>
      <c r="I149" s="548" t="s">
        <v>38</v>
      </c>
      <c r="J149" s="476">
        <v>0.68</v>
      </c>
      <c r="K149" s="477"/>
      <c r="L149" s="680" t="s">
        <v>425</v>
      </c>
      <c r="M149" s="679"/>
      <c r="N149" s="679"/>
    </row>
    <row r="150" spans="1:14" ht="15.75" x14ac:dyDescent="0.25">
      <c r="A150" s="94">
        <f t="shared" si="38"/>
        <v>96</v>
      </c>
      <c r="B150" s="103" t="s">
        <v>39</v>
      </c>
      <c r="C150" s="149" t="s">
        <v>63</v>
      </c>
      <c r="D150" s="178" t="s">
        <v>135</v>
      </c>
      <c r="E150" s="151">
        <f t="shared" si="37"/>
        <v>0</v>
      </c>
      <c r="F150" s="151">
        <f t="shared" si="34"/>
        <v>0</v>
      </c>
      <c r="G150" s="98">
        <f t="shared" si="31"/>
        <v>0</v>
      </c>
      <c r="H150" s="151">
        <f t="shared" si="0"/>
        <v>0</v>
      </c>
      <c r="I150" s="242" t="s">
        <v>136</v>
      </c>
      <c r="J150" s="100">
        <v>1.08</v>
      </c>
      <c r="K150" s="101"/>
      <c r="L150" s="659" t="s">
        <v>425</v>
      </c>
      <c r="M150" s="679"/>
      <c r="N150" s="679"/>
    </row>
    <row r="151" spans="1:14" ht="28.5" customHeight="1" x14ac:dyDescent="0.25">
      <c r="A151" s="490">
        <f t="shared" si="38"/>
        <v>97</v>
      </c>
      <c r="B151" s="479" t="s">
        <v>35</v>
      </c>
      <c r="C151" s="473" t="s">
        <v>63</v>
      </c>
      <c r="D151" s="553" t="s">
        <v>137</v>
      </c>
      <c r="E151" s="474">
        <f t="shared" si="37"/>
        <v>0</v>
      </c>
      <c r="F151" s="474">
        <f t="shared" si="34"/>
        <v>0</v>
      </c>
      <c r="G151" s="480">
        <f t="shared" si="31"/>
        <v>0</v>
      </c>
      <c r="H151" s="474">
        <f t="shared" si="0"/>
        <v>0</v>
      </c>
      <c r="I151" s="640" t="s">
        <v>136</v>
      </c>
      <c r="J151" s="476">
        <v>1.2</v>
      </c>
      <c r="K151" s="477"/>
      <c r="L151" s="680"/>
      <c r="M151" s="679"/>
      <c r="N151" s="679"/>
    </row>
    <row r="152" spans="1:14" ht="15.75" hidden="1" x14ac:dyDescent="0.25">
      <c r="A152" s="94">
        <f t="shared" si="38"/>
        <v>98</v>
      </c>
      <c r="B152" s="148" t="s">
        <v>35</v>
      </c>
      <c r="C152" s="149" t="s">
        <v>36</v>
      </c>
      <c r="D152" s="241" t="s">
        <v>138</v>
      </c>
      <c r="E152" s="151">
        <f t="shared" si="37"/>
        <v>0</v>
      </c>
      <c r="F152" s="151">
        <f t="shared" si="34"/>
        <v>0</v>
      </c>
      <c r="G152" s="98">
        <f t="shared" si="31"/>
        <v>0</v>
      </c>
      <c r="H152" s="151">
        <f t="shared" si="0"/>
        <v>0</v>
      </c>
      <c r="I152" s="243" t="s">
        <v>136</v>
      </c>
      <c r="J152" s="100">
        <v>1</v>
      </c>
      <c r="K152" s="101"/>
      <c r="L152" s="676" t="s">
        <v>581</v>
      </c>
      <c r="M152" s="679"/>
      <c r="N152" s="679"/>
    </row>
    <row r="153" spans="1:14" ht="15.75" x14ac:dyDescent="0.25">
      <c r="A153" s="94">
        <v>98</v>
      </c>
      <c r="B153" s="244" t="s">
        <v>35</v>
      </c>
      <c r="C153" s="245" t="s">
        <v>63</v>
      </c>
      <c r="D153" s="246" t="s">
        <v>139</v>
      </c>
      <c r="E153" s="151">
        <f t="shared" si="37"/>
        <v>0</v>
      </c>
      <c r="F153" s="151">
        <f t="shared" si="34"/>
        <v>0</v>
      </c>
      <c r="G153" s="98">
        <f t="shared" si="31"/>
        <v>0</v>
      </c>
      <c r="H153" s="151">
        <f>J153*K153</f>
        <v>0</v>
      </c>
      <c r="I153" s="243" t="s">
        <v>136</v>
      </c>
      <c r="J153" s="100">
        <v>1.1399999999999999</v>
      </c>
      <c r="K153" s="101"/>
      <c r="L153" s="153"/>
      <c r="M153" s="679"/>
      <c r="N153" s="679"/>
    </row>
    <row r="154" spans="1:14" ht="15.75" x14ac:dyDescent="0.25">
      <c r="A154" s="490">
        <f t="shared" si="38"/>
        <v>99</v>
      </c>
      <c r="B154" s="729" t="s">
        <v>35</v>
      </c>
      <c r="C154" s="730" t="s">
        <v>63</v>
      </c>
      <c r="D154" s="731" t="s">
        <v>600</v>
      </c>
      <c r="E154" s="718">
        <v>0</v>
      </c>
      <c r="F154" s="718">
        <v>0</v>
      </c>
      <c r="G154" s="732">
        <v>0</v>
      </c>
      <c r="H154" s="718">
        <v>0</v>
      </c>
      <c r="I154" s="733" t="s">
        <v>136</v>
      </c>
      <c r="J154" s="720">
        <v>0.94</v>
      </c>
      <c r="K154" s="721"/>
      <c r="L154" s="680"/>
      <c r="M154" s="679"/>
      <c r="N154" s="679"/>
    </row>
    <row r="155" spans="1:14" ht="15.75" x14ac:dyDescent="0.25">
      <c r="A155" s="490">
        <f t="shared" si="38"/>
        <v>100</v>
      </c>
      <c r="B155" s="729" t="s">
        <v>35</v>
      </c>
      <c r="C155" s="730" t="s">
        <v>63</v>
      </c>
      <c r="D155" s="553" t="s">
        <v>605</v>
      </c>
      <c r="E155" s="474">
        <f t="shared" si="37"/>
        <v>0</v>
      </c>
      <c r="F155" s="474">
        <f t="shared" si="34"/>
        <v>0</v>
      </c>
      <c r="G155" s="480">
        <f t="shared" si="31"/>
        <v>0</v>
      </c>
      <c r="H155" s="474">
        <f t="shared" si="0"/>
        <v>0</v>
      </c>
      <c r="I155" s="733" t="s">
        <v>136</v>
      </c>
      <c r="J155" s="720">
        <v>1.51</v>
      </c>
      <c r="K155" s="721"/>
      <c r="L155" s="680"/>
      <c r="M155" s="679"/>
      <c r="N155" s="679"/>
    </row>
    <row r="156" spans="1:14" ht="15.75" hidden="1" x14ac:dyDescent="0.25">
      <c r="A156" s="490">
        <f t="shared" si="38"/>
        <v>101</v>
      </c>
      <c r="B156" s="479" t="s">
        <v>35</v>
      </c>
      <c r="C156" s="473"/>
      <c r="D156" s="553" t="s">
        <v>601</v>
      </c>
      <c r="E156" s="474">
        <f t="shared" si="37"/>
        <v>0</v>
      </c>
      <c r="F156" s="474">
        <f t="shared" si="34"/>
        <v>0</v>
      </c>
      <c r="G156" s="480">
        <f t="shared" si="31"/>
        <v>0</v>
      </c>
      <c r="H156" s="474">
        <f t="shared" si="0"/>
        <v>0</v>
      </c>
      <c r="I156" s="642" t="s">
        <v>38</v>
      </c>
      <c r="J156" s="476">
        <v>1.74</v>
      </c>
      <c r="K156" s="477"/>
      <c r="L156" s="680" t="s">
        <v>587</v>
      </c>
      <c r="M156" s="679"/>
      <c r="N156" s="679"/>
    </row>
    <row r="157" spans="1:14" ht="15.75" x14ac:dyDescent="0.25">
      <c r="A157" s="490">
        <v>101</v>
      </c>
      <c r="B157" s="479" t="s">
        <v>35</v>
      </c>
      <c r="C157" s="473"/>
      <c r="D157" s="553" t="s">
        <v>423</v>
      </c>
      <c r="E157" s="474">
        <f t="shared" si="37"/>
        <v>0</v>
      </c>
      <c r="F157" s="474">
        <f t="shared" si="34"/>
        <v>0</v>
      </c>
      <c r="G157" s="480">
        <f t="shared" si="31"/>
        <v>0</v>
      </c>
      <c r="H157" s="474">
        <f t="shared" si="0"/>
        <v>0</v>
      </c>
      <c r="I157" s="642" t="s">
        <v>38</v>
      </c>
      <c r="J157" s="476">
        <v>0.76</v>
      </c>
      <c r="K157" s="477"/>
      <c r="L157" s="680"/>
      <c r="M157" s="679"/>
      <c r="N157" s="679"/>
    </row>
    <row r="158" spans="1:14" ht="15.75" x14ac:dyDescent="0.25">
      <c r="A158" s="490">
        <f t="shared" si="38"/>
        <v>102</v>
      </c>
      <c r="B158" s="479" t="s">
        <v>35</v>
      </c>
      <c r="C158" s="473" t="s">
        <v>63</v>
      </c>
      <c r="D158" s="519" t="s">
        <v>424</v>
      </c>
      <c r="E158" s="474">
        <f t="shared" si="37"/>
        <v>0</v>
      </c>
      <c r="F158" s="474">
        <f t="shared" si="34"/>
        <v>0</v>
      </c>
      <c r="G158" s="480">
        <f t="shared" ref="G158:G174" si="39">ROUND(J158*0.95,6)*K158</f>
        <v>0</v>
      </c>
      <c r="H158" s="474">
        <f t="shared" si="0"/>
        <v>0</v>
      </c>
      <c r="I158" s="475" t="s">
        <v>38</v>
      </c>
      <c r="J158" s="476">
        <v>1.1000000000000001</v>
      </c>
      <c r="K158" s="477"/>
      <c r="L158" s="680"/>
      <c r="M158" s="679"/>
      <c r="N158" s="679"/>
    </row>
    <row r="159" spans="1:14" ht="15.75" x14ac:dyDescent="0.25">
      <c r="A159" s="490">
        <f t="shared" si="38"/>
        <v>103</v>
      </c>
      <c r="B159" s="479" t="s">
        <v>35</v>
      </c>
      <c r="C159" s="473" t="s">
        <v>63</v>
      </c>
      <c r="D159" s="519" t="s">
        <v>602</v>
      </c>
      <c r="E159" s="474">
        <f t="shared" si="37"/>
        <v>0</v>
      </c>
      <c r="F159" s="474">
        <f t="shared" si="34"/>
        <v>0</v>
      </c>
      <c r="G159" s="480">
        <f t="shared" si="39"/>
        <v>0</v>
      </c>
      <c r="H159" s="474">
        <f t="shared" si="0"/>
        <v>0</v>
      </c>
      <c r="I159" s="733" t="s">
        <v>136</v>
      </c>
      <c r="J159" s="476">
        <v>1.2</v>
      </c>
      <c r="K159" s="477"/>
      <c r="L159" s="680"/>
      <c r="M159" s="679"/>
      <c r="N159" s="679"/>
    </row>
    <row r="160" spans="1:14" ht="15.75" x14ac:dyDescent="0.25">
      <c r="A160" s="490">
        <f t="shared" si="38"/>
        <v>104</v>
      </c>
      <c r="B160" s="479" t="s">
        <v>35</v>
      </c>
      <c r="C160" s="473" t="s">
        <v>63</v>
      </c>
      <c r="D160" s="587" t="s">
        <v>565</v>
      </c>
      <c r="E160" s="474">
        <f t="shared" si="37"/>
        <v>0</v>
      </c>
      <c r="F160" s="474">
        <f t="shared" si="34"/>
        <v>0</v>
      </c>
      <c r="G160" s="480">
        <f t="shared" si="39"/>
        <v>0</v>
      </c>
      <c r="H160" s="474">
        <f t="shared" si="0"/>
        <v>0</v>
      </c>
      <c r="I160" s="475" t="s">
        <v>38</v>
      </c>
      <c r="J160" s="476">
        <v>1.1000000000000001</v>
      </c>
      <c r="K160" s="477"/>
      <c r="L160" s="544" t="s">
        <v>43</v>
      </c>
      <c r="M160" s="679"/>
      <c r="N160" s="679"/>
    </row>
    <row r="161" spans="1:14" ht="15.75" x14ac:dyDescent="0.25">
      <c r="A161" s="490">
        <f t="shared" si="38"/>
        <v>105</v>
      </c>
      <c r="B161" s="479" t="s">
        <v>35</v>
      </c>
      <c r="C161" s="473" t="s">
        <v>63</v>
      </c>
      <c r="D161" s="587" t="s">
        <v>566</v>
      </c>
      <c r="E161" s="474">
        <f t="shared" si="37"/>
        <v>0</v>
      </c>
      <c r="F161" s="474">
        <f t="shared" si="34"/>
        <v>0</v>
      </c>
      <c r="G161" s="480">
        <f t="shared" si="39"/>
        <v>0</v>
      </c>
      <c r="H161" s="474">
        <f t="shared" si="0"/>
        <v>0</v>
      </c>
      <c r="I161" s="475" t="s">
        <v>38</v>
      </c>
      <c r="J161" s="476">
        <v>1.1000000000000001</v>
      </c>
      <c r="K161" s="477"/>
      <c r="L161" s="680" t="s">
        <v>576</v>
      </c>
      <c r="M161" s="679"/>
      <c r="N161" s="679"/>
    </row>
    <row r="162" spans="1:14" ht="15.75" x14ac:dyDescent="0.25">
      <c r="A162" s="490">
        <f t="shared" si="38"/>
        <v>106</v>
      </c>
      <c r="B162" s="479" t="s">
        <v>35</v>
      </c>
      <c r="C162" s="473" t="s">
        <v>63</v>
      </c>
      <c r="D162" s="734" t="s">
        <v>607</v>
      </c>
      <c r="E162" s="474">
        <f t="shared" si="37"/>
        <v>0</v>
      </c>
      <c r="F162" s="474">
        <f t="shared" si="34"/>
        <v>0</v>
      </c>
      <c r="G162" s="480">
        <f t="shared" si="39"/>
        <v>0</v>
      </c>
      <c r="H162" s="474">
        <f t="shared" si="0"/>
        <v>0</v>
      </c>
      <c r="I162" s="475" t="s">
        <v>38</v>
      </c>
      <c r="J162" s="476">
        <v>0.5</v>
      </c>
      <c r="K162" s="477"/>
      <c r="L162" s="680"/>
      <c r="M162" s="679"/>
      <c r="N162" s="679"/>
    </row>
    <row r="163" spans="1:14" ht="15.75" x14ac:dyDescent="0.25">
      <c r="A163" s="490">
        <f t="shared" si="38"/>
        <v>107</v>
      </c>
      <c r="B163" s="729" t="s">
        <v>35</v>
      </c>
      <c r="C163" s="724"/>
      <c r="D163" s="734" t="s">
        <v>603</v>
      </c>
      <c r="E163" s="718">
        <v>0</v>
      </c>
      <c r="F163" s="718">
        <v>0</v>
      </c>
      <c r="G163" s="732">
        <v>0</v>
      </c>
      <c r="H163" s="718">
        <v>0</v>
      </c>
      <c r="I163" s="641" t="s">
        <v>136</v>
      </c>
      <c r="J163" s="720">
        <v>0.91</v>
      </c>
      <c r="K163" s="721"/>
      <c r="L163" s="680"/>
      <c r="M163" s="679"/>
      <c r="N163" s="679"/>
    </row>
    <row r="164" spans="1:14" ht="15.75" x14ac:dyDescent="0.25">
      <c r="A164" s="94">
        <f t="shared" si="38"/>
        <v>108</v>
      </c>
      <c r="B164" s="148" t="s">
        <v>35</v>
      </c>
      <c r="C164" s="149" t="s">
        <v>36</v>
      </c>
      <c r="D164" s="150" t="s">
        <v>142</v>
      </c>
      <c r="E164" s="151">
        <f t="shared" si="37"/>
        <v>0</v>
      </c>
      <c r="F164" s="151">
        <f t="shared" si="34"/>
        <v>0</v>
      </c>
      <c r="G164" s="98">
        <f t="shared" si="39"/>
        <v>0</v>
      </c>
      <c r="H164" s="151">
        <f t="shared" si="0"/>
        <v>0</v>
      </c>
      <c r="I164" s="242" t="s">
        <v>136</v>
      </c>
      <c r="J164" s="100">
        <v>1.08</v>
      </c>
      <c r="K164" s="101"/>
      <c r="L164" s="737"/>
      <c r="M164" s="679"/>
      <c r="N164" s="679"/>
    </row>
    <row r="165" spans="1:14" ht="15.75" x14ac:dyDescent="0.25">
      <c r="A165" s="490">
        <f t="shared" si="38"/>
        <v>109</v>
      </c>
      <c r="B165" s="479" t="s">
        <v>35</v>
      </c>
      <c r="C165" s="473"/>
      <c r="D165" s="562" t="s">
        <v>143</v>
      </c>
      <c r="E165" s="474">
        <f t="shared" si="37"/>
        <v>0</v>
      </c>
      <c r="F165" s="474">
        <f t="shared" si="34"/>
        <v>0</v>
      </c>
      <c r="G165" s="480">
        <f t="shared" si="39"/>
        <v>0</v>
      </c>
      <c r="H165" s="474">
        <f t="shared" si="0"/>
        <v>0</v>
      </c>
      <c r="I165" s="641" t="s">
        <v>136</v>
      </c>
      <c r="J165" s="476">
        <v>1.2</v>
      </c>
      <c r="K165" s="477"/>
      <c r="L165" s="655"/>
      <c r="M165" s="679"/>
      <c r="N165" s="679"/>
    </row>
    <row r="166" spans="1:14" ht="15.75" x14ac:dyDescent="0.25">
      <c r="A166" s="490">
        <f t="shared" si="38"/>
        <v>110</v>
      </c>
      <c r="B166" s="479" t="s">
        <v>35</v>
      </c>
      <c r="C166" s="473" t="s">
        <v>63</v>
      </c>
      <c r="D166" s="562" t="s">
        <v>558</v>
      </c>
      <c r="E166" s="474">
        <f t="shared" si="37"/>
        <v>0</v>
      </c>
      <c r="F166" s="474">
        <f t="shared" si="34"/>
        <v>0</v>
      </c>
      <c r="G166" s="480">
        <f t="shared" si="39"/>
        <v>0</v>
      </c>
      <c r="H166" s="474">
        <f t="shared" si="0"/>
        <v>0</v>
      </c>
      <c r="I166" s="475" t="s">
        <v>38</v>
      </c>
      <c r="J166" s="476">
        <v>1.1200000000000001</v>
      </c>
      <c r="K166" s="477"/>
      <c r="L166" s="680"/>
      <c r="M166" s="679"/>
      <c r="N166" s="679"/>
    </row>
    <row r="167" spans="1:14" ht="17.25" hidden="1" customHeight="1" x14ac:dyDescent="0.25">
      <c r="A167" s="490">
        <f t="shared" si="38"/>
        <v>111</v>
      </c>
      <c r="B167" s="479" t="s">
        <v>35</v>
      </c>
      <c r="C167" s="473" t="s">
        <v>63</v>
      </c>
      <c r="D167" s="562" t="s">
        <v>526</v>
      </c>
      <c r="E167" s="474">
        <f t="shared" si="37"/>
        <v>0</v>
      </c>
      <c r="F167" s="474">
        <f t="shared" si="34"/>
        <v>0</v>
      </c>
      <c r="G167" s="480">
        <f t="shared" si="39"/>
        <v>0</v>
      </c>
      <c r="H167" s="474">
        <f t="shared" si="0"/>
        <v>0</v>
      </c>
      <c r="I167" s="475" t="s">
        <v>38</v>
      </c>
      <c r="J167" s="476">
        <v>0.97</v>
      </c>
      <c r="K167" s="477"/>
      <c r="L167" s="655" t="s">
        <v>581</v>
      </c>
      <c r="M167" s="679"/>
      <c r="N167" s="679"/>
    </row>
    <row r="168" spans="1:14" ht="15.75" x14ac:dyDescent="0.25">
      <c r="A168" s="94">
        <v>111</v>
      </c>
      <c r="B168" s="148" t="s">
        <v>35</v>
      </c>
      <c r="C168" s="149" t="s">
        <v>63</v>
      </c>
      <c r="D168" s="247" t="s">
        <v>527</v>
      </c>
      <c r="E168" s="151">
        <f t="shared" si="37"/>
        <v>0</v>
      </c>
      <c r="F168" s="151">
        <f t="shared" si="34"/>
        <v>0</v>
      </c>
      <c r="G168" s="98">
        <f t="shared" si="39"/>
        <v>0</v>
      </c>
      <c r="H168" s="151">
        <f t="shared" si="0"/>
        <v>0</v>
      </c>
      <c r="I168" s="242" t="s">
        <v>136</v>
      </c>
      <c r="J168" s="100">
        <v>0.98</v>
      </c>
      <c r="K168" s="101"/>
      <c r="L168" s="737"/>
      <c r="M168" s="679"/>
      <c r="N168" s="679"/>
    </row>
    <row r="169" spans="1:14" ht="15.75" hidden="1" x14ac:dyDescent="0.25">
      <c r="A169" s="94">
        <f t="shared" si="38"/>
        <v>112</v>
      </c>
      <c r="B169" s="148" t="s">
        <v>35</v>
      </c>
      <c r="C169" s="149"/>
      <c r="D169" s="247" t="s">
        <v>144</v>
      </c>
      <c r="E169" s="151">
        <f t="shared" si="37"/>
        <v>0</v>
      </c>
      <c r="F169" s="151">
        <f t="shared" si="34"/>
        <v>0</v>
      </c>
      <c r="G169" s="98">
        <f t="shared" si="39"/>
        <v>0</v>
      </c>
      <c r="H169" s="151">
        <f t="shared" si="0"/>
        <v>0</v>
      </c>
      <c r="I169" s="242" t="s">
        <v>136</v>
      </c>
      <c r="J169" s="100">
        <v>0.94</v>
      </c>
      <c r="K169" s="101"/>
      <c r="L169" s="659" t="s">
        <v>581</v>
      </c>
      <c r="M169" s="679"/>
      <c r="N169" s="679"/>
    </row>
    <row r="170" spans="1:14" ht="15.75" x14ac:dyDescent="0.25">
      <c r="A170" s="490">
        <v>112</v>
      </c>
      <c r="B170" s="535" t="s">
        <v>39</v>
      </c>
      <c r="C170" s="473" t="s">
        <v>77</v>
      </c>
      <c r="D170" s="562" t="s">
        <v>145</v>
      </c>
      <c r="E170" s="474">
        <f t="shared" si="37"/>
        <v>0</v>
      </c>
      <c r="F170" s="474">
        <f t="shared" si="34"/>
        <v>0</v>
      </c>
      <c r="G170" s="480">
        <f t="shared" si="39"/>
        <v>0</v>
      </c>
      <c r="H170" s="474">
        <f t="shared" si="0"/>
        <v>0</v>
      </c>
      <c r="I170" s="475" t="s">
        <v>38</v>
      </c>
      <c r="J170" s="476">
        <v>0.98</v>
      </c>
      <c r="K170" s="477"/>
      <c r="L170" s="680"/>
      <c r="M170" s="679"/>
      <c r="N170" s="679"/>
    </row>
    <row r="171" spans="1:14" ht="15.75" x14ac:dyDescent="0.25">
      <c r="A171" s="490">
        <f t="shared" si="38"/>
        <v>113</v>
      </c>
      <c r="B171" s="479" t="s">
        <v>35</v>
      </c>
      <c r="C171" s="473" t="s">
        <v>63</v>
      </c>
      <c r="D171" s="562" t="s">
        <v>567</v>
      </c>
      <c r="E171" s="474">
        <f t="shared" si="37"/>
        <v>0</v>
      </c>
      <c r="F171" s="474">
        <f t="shared" si="34"/>
        <v>0</v>
      </c>
      <c r="G171" s="480">
        <f t="shared" si="39"/>
        <v>0</v>
      </c>
      <c r="H171" s="474">
        <f t="shared" si="0"/>
        <v>0</v>
      </c>
      <c r="I171" s="475" t="s">
        <v>38</v>
      </c>
      <c r="J171" s="476">
        <v>1</v>
      </c>
      <c r="K171" s="477"/>
      <c r="L171" s="544"/>
      <c r="M171" s="679"/>
      <c r="N171" s="679"/>
    </row>
    <row r="172" spans="1:14" ht="15.75" x14ac:dyDescent="0.25">
      <c r="A172" s="490">
        <f t="shared" si="38"/>
        <v>114</v>
      </c>
      <c r="B172" s="479" t="s">
        <v>35</v>
      </c>
      <c r="C172" s="473" t="s">
        <v>63</v>
      </c>
      <c r="D172" s="562" t="s">
        <v>604</v>
      </c>
      <c r="E172" s="474">
        <f t="shared" si="37"/>
        <v>0</v>
      </c>
      <c r="F172" s="474">
        <f t="shared" si="34"/>
        <v>0</v>
      </c>
      <c r="G172" s="480">
        <f t="shared" si="39"/>
        <v>0</v>
      </c>
      <c r="H172" s="474">
        <f t="shared" si="0"/>
        <v>0</v>
      </c>
      <c r="I172" s="641" t="s">
        <v>136</v>
      </c>
      <c r="J172" s="476">
        <v>1.2</v>
      </c>
      <c r="K172" s="477"/>
      <c r="L172" s="680"/>
      <c r="M172" s="679"/>
      <c r="N172" s="679"/>
    </row>
    <row r="173" spans="1:14" ht="15.75" x14ac:dyDescent="0.25">
      <c r="A173" s="490">
        <f t="shared" si="38"/>
        <v>115</v>
      </c>
      <c r="B173" s="643" t="s">
        <v>39</v>
      </c>
      <c r="C173" s="473" t="s">
        <v>55</v>
      </c>
      <c r="D173" s="562" t="s">
        <v>146</v>
      </c>
      <c r="E173" s="474">
        <f t="shared" si="37"/>
        <v>0</v>
      </c>
      <c r="F173" s="474">
        <f t="shared" si="34"/>
        <v>0</v>
      </c>
      <c r="G173" s="480">
        <f t="shared" si="39"/>
        <v>0</v>
      </c>
      <c r="H173" s="474">
        <f t="shared" si="0"/>
        <v>0</v>
      </c>
      <c r="I173" s="475" t="s">
        <v>38</v>
      </c>
      <c r="J173" s="476">
        <v>1</v>
      </c>
      <c r="K173" s="477"/>
      <c r="L173" s="655" t="s">
        <v>425</v>
      </c>
      <c r="M173" s="679"/>
    </row>
    <row r="174" spans="1:14" ht="16.5" thickBot="1" x14ac:dyDescent="0.3">
      <c r="A174" s="490">
        <f t="shared" si="38"/>
        <v>116</v>
      </c>
      <c r="B174" s="479" t="s">
        <v>35</v>
      </c>
      <c r="C174" s="632" t="s">
        <v>63</v>
      </c>
      <c r="D174" s="644" t="s">
        <v>568</v>
      </c>
      <c r="E174" s="474">
        <f t="shared" si="37"/>
        <v>0</v>
      </c>
      <c r="F174" s="474">
        <f t="shared" si="34"/>
        <v>0</v>
      </c>
      <c r="G174" s="480">
        <f t="shared" si="39"/>
        <v>0</v>
      </c>
      <c r="H174" s="474">
        <f t="shared" si="0"/>
        <v>0</v>
      </c>
      <c r="I174" s="475" t="s">
        <v>38</v>
      </c>
      <c r="J174" s="558">
        <v>0.53</v>
      </c>
      <c r="K174" s="567"/>
      <c r="L174" s="680"/>
      <c r="M174" s="679"/>
      <c r="N174" s="679"/>
    </row>
    <row r="175" spans="1:14" ht="16.5" thickBot="1" x14ac:dyDescent="0.3">
      <c r="A175" s="249"/>
      <c r="B175" s="250"/>
      <c r="C175" s="196"/>
      <c r="D175" s="197" t="s">
        <v>147</v>
      </c>
      <c r="E175" s="216"/>
      <c r="F175" s="216"/>
      <c r="G175" s="216"/>
      <c r="H175" s="216"/>
      <c r="I175" s="216"/>
      <c r="J175" s="251"/>
      <c r="K175" s="183"/>
      <c r="L175" s="200"/>
      <c r="M175" s="679"/>
      <c r="N175" s="679"/>
    </row>
    <row r="176" spans="1:14" ht="16.5" customHeight="1" thickBot="1" x14ac:dyDescent="0.3">
      <c r="A176" s="252"/>
      <c r="B176" s="218"/>
      <c r="C176" s="253"/>
      <c r="D176" s="220" t="s">
        <v>148</v>
      </c>
      <c r="E176" s="221"/>
      <c r="F176" s="221"/>
      <c r="G176" s="221"/>
      <c r="H176" s="221"/>
      <c r="I176" s="221"/>
      <c r="J176" s="222"/>
      <c r="K176" s="254"/>
      <c r="L176" s="255"/>
      <c r="M176" s="679"/>
      <c r="N176" s="679"/>
    </row>
    <row r="177" spans="1:14" ht="15.75" hidden="1" x14ac:dyDescent="0.25">
      <c r="A177" s="163">
        <f>A174+1</f>
        <v>117</v>
      </c>
      <c r="B177" s="72" t="s">
        <v>35</v>
      </c>
      <c r="C177" s="81" t="s">
        <v>36</v>
      </c>
      <c r="D177" s="187" t="s">
        <v>551</v>
      </c>
      <c r="E177" s="76">
        <f t="shared" ref="E177:E197" si="40">ROUND(J177*0.9,6)*K177</f>
        <v>0</v>
      </c>
      <c r="F177" s="76">
        <f t="shared" si="34"/>
        <v>0</v>
      </c>
      <c r="G177" s="76">
        <f t="shared" ref="G177:G226" si="41">ROUND(J177*0.95,6)*K177</f>
        <v>0</v>
      </c>
      <c r="H177" s="76">
        <f t="shared" ref="H177:H300" si="42">J177*K177</f>
        <v>0</v>
      </c>
      <c r="I177" s="77" t="s">
        <v>38</v>
      </c>
      <c r="J177" s="83">
        <v>0.87</v>
      </c>
      <c r="K177" s="84"/>
      <c r="L177" s="166"/>
      <c r="M177" s="679"/>
      <c r="N177" s="679"/>
    </row>
    <row r="178" spans="1:14" ht="27" customHeight="1" x14ac:dyDescent="0.25">
      <c r="A178" s="490">
        <v>117</v>
      </c>
      <c r="B178" s="535" t="s">
        <v>39</v>
      </c>
      <c r="C178" s="568" t="s">
        <v>82</v>
      </c>
      <c r="D178" s="539" t="s">
        <v>625</v>
      </c>
      <c r="E178" s="474">
        <f t="shared" si="40"/>
        <v>0</v>
      </c>
      <c r="F178" s="474">
        <f t="shared" si="34"/>
        <v>0</v>
      </c>
      <c r="G178" s="474">
        <f t="shared" si="41"/>
        <v>0</v>
      </c>
      <c r="H178" s="474">
        <f t="shared" si="42"/>
        <v>0</v>
      </c>
      <c r="I178" s="475" t="s">
        <v>38</v>
      </c>
      <c r="J178" s="476">
        <v>1.7</v>
      </c>
      <c r="K178" s="570"/>
      <c r="L178" s="680"/>
      <c r="M178" s="679"/>
      <c r="N178" s="679"/>
    </row>
    <row r="179" spans="1:14" ht="15.75" x14ac:dyDescent="0.25">
      <c r="A179" s="490">
        <f t="shared" ref="A179:A197" si="43">A178+1</f>
        <v>118</v>
      </c>
      <c r="B179" s="479" t="s">
        <v>35</v>
      </c>
      <c r="C179" s="568" t="s">
        <v>90</v>
      </c>
      <c r="D179" s="539" t="s">
        <v>149</v>
      </c>
      <c r="E179" s="474">
        <f t="shared" si="40"/>
        <v>0</v>
      </c>
      <c r="F179" s="474">
        <f t="shared" si="34"/>
        <v>0</v>
      </c>
      <c r="G179" s="474">
        <f t="shared" si="41"/>
        <v>0</v>
      </c>
      <c r="H179" s="474">
        <f t="shared" si="42"/>
        <v>0</v>
      </c>
      <c r="I179" s="475" t="s">
        <v>38</v>
      </c>
      <c r="J179" s="476">
        <v>1.57</v>
      </c>
      <c r="K179" s="570"/>
      <c r="L179" s="544"/>
      <c r="M179" s="679"/>
      <c r="N179" s="679"/>
    </row>
    <row r="180" spans="1:14" ht="15.75" x14ac:dyDescent="0.25">
      <c r="A180" s="163">
        <f t="shared" si="43"/>
        <v>119</v>
      </c>
      <c r="B180" s="72" t="s">
        <v>35</v>
      </c>
      <c r="C180" s="81"/>
      <c r="D180" s="187" t="s">
        <v>150</v>
      </c>
      <c r="E180" s="76">
        <f t="shared" si="40"/>
        <v>0</v>
      </c>
      <c r="F180" s="76">
        <f t="shared" si="34"/>
        <v>0</v>
      </c>
      <c r="G180" s="76">
        <f t="shared" si="41"/>
        <v>0</v>
      </c>
      <c r="H180" s="76">
        <f t="shared" si="42"/>
        <v>0</v>
      </c>
      <c r="I180" s="77" t="s">
        <v>38</v>
      </c>
      <c r="J180" s="83">
        <v>0.75</v>
      </c>
      <c r="K180" s="84"/>
      <c r="L180" s="736" t="s">
        <v>425</v>
      </c>
      <c r="M180" s="679"/>
      <c r="N180" s="679"/>
    </row>
    <row r="181" spans="1:14" ht="15.75" hidden="1" x14ac:dyDescent="0.25">
      <c r="A181" s="163">
        <f t="shared" si="43"/>
        <v>120</v>
      </c>
      <c r="B181" s="120" t="s">
        <v>39</v>
      </c>
      <c r="C181" s="81"/>
      <c r="D181" s="187" t="s">
        <v>151</v>
      </c>
      <c r="E181" s="76">
        <f t="shared" si="40"/>
        <v>0</v>
      </c>
      <c r="F181" s="76">
        <f t="shared" si="34"/>
        <v>0</v>
      </c>
      <c r="G181" s="76">
        <f t="shared" si="41"/>
        <v>0</v>
      </c>
      <c r="H181" s="76">
        <f t="shared" si="42"/>
        <v>0</v>
      </c>
      <c r="I181" s="77" t="s">
        <v>38</v>
      </c>
      <c r="J181" s="83">
        <v>1.24</v>
      </c>
      <c r="K181" s="84"/>
      <c r="L181" s="676" t="s">
        <v>581</v>
      </c>
      <c r="M181" s="679"/>
      <c r="N181" s="679"/>
    </row>
    <row r="182" spans="1:14" ht="15.75" x14ac:dyDescent="0.25">
      <c r="A182" s="163">
        <v>120</v>
      </c>
      <c r="B182" s="120" t="s">
        <v>39</v>
      </c>
      <c r="C182" s="81"/>
      <c r="D182" s="187" t="s">
        <v>152</v>
      </c>
      <c r="E182" s="76">
        <f t="shared" si="40"/>
        <v>0</v>
      </c>
      <c r="F182" s="76">
        <f t="shared" si="34"/>
        <v>0</v>
      </c>
      <c r="G182" s="76">
        <f t="shared" si="41"/>
        <v>0</v>
      </c>
      <c r="H182" s="76">
        <f t="shared" si="42"/>
        <v>0</v>
      </c>
      <c r="I182" s="77" t="s">
        <v>38</v>
      </c>
      <c r="J182" s="83">
        <v>1.42</v>
      </c>
      <c r="K182" s="84"/>
      <c r="L182" s="736"/>
      <c r="M182" s="679"/>
      <c r="N182" s="679"/>
    </row>
    <row r="183" spans="1:14" ht="15.75" x14ac:dyDescent="0.2">
      <c r="A183" s="490">
        <f t="shared" si="43"/>
        <v>121</v>
      </c>
      <c r="B183" s="479" t="s">
        <v>35</v>
      </c>
      <c r="C183" s="536" t="s">
        <v>55</v>
      </c>
      <c r="D183" s="562" t="s">
        <v>588</v>
      </c>
      <c r="E183" s="474">
        <f t="shared" si="40"/>
        <v>0</v>
      </c>
      <c r="F183" s="474">
        <f t="shared" si="34"/>
        <v>0</v>
      </c>
      <c r="G183" s="474">
        <f t="shared" si="41"/>
        <v>0</v>
      </c>
      <c r="H183" s="474">
        <f t="shared" si="42"/>
        <v>0</v>
      </c>
      <c r="I183" s="475" t="s">
        <v>38</v>
      </c>
      <c r="J183" s="476">
        <v>0.83</v>
      </c>
      <c r="K183" s="477"/>
      <c r="L183" s="680"/>
      <c r="M183" s="679"/>
      <c r="N183" s="679"/>
    </row>
    <row r="184" spans="1:14" ht="15.75" x14ac:dyDescent="0.25">
      <c r="A184" s="163">
        <f t="shared" si="43"/>
        <v>122</v>
      </c>
      <c r="B184" s="72" t="s">
        <v>35</v>
      </c>
      <c r="C184" s="81" t="s">
        <v>55</v>
      </c>
      <c r="D184" s="256" t="s">
        <v>153</v>
      </c>
      <c r="E184" s="76">
        <f t="shared" si="40"/>
        <v>0</v>
      </c>
      <c r="F184" s="76">
        <f t="shared" si="34"/>
        <v>0</v>
      </c>
      <c r="G184" s="76">
        <f t="shared" si="41"/>
        <v>0</v>
      </c>
      <c r="H184" s="76">
        <f t="shared" si="42"/>
        <v>0</v>
      </c>
      <c r="I184" s="77" t="s">
        <v>38</v>
      </c>
      <c r="J184" s="781">
        <v>0.85</v>
      </c>
      <c r="K184" s="84"/>
      <c r="L184" s="676"/>
      <c r="M184" s="679"/>
      <c r="N184" s="679"/>
    </row>
    <row r="185" spans="1:14" ht="15.75" hidden="1" x14ac:dyDescent="0.25">
      <c r="A185" s="163">
        <f t="shared" si="43"/>
        <v>123</v>
      </c>
      <c r="B185" s="120" t="s">
        <v>39</v>
      </c>
      <c r="C185" s="81" t="s">
        <v>36</v>
      </c>
      <c r="D185" s="257" t="s">
        <v>154</v>
      </c>
      <c r="E185" s="76">
        <f t="shared" si="40"/>
        <v>0</v>
      </c>
      <c r="F185" s="76">
        <f t="shared" si="34"/>
        <v>0</v>
      </c>
      <c r="G185" s="76">
        <f t="shared" si="41"/>
        <v>0</v>
      </c>
      <c r="H185" s="76">
        <f t="shared" si="42"/>
        <v>0</v>
      </c>
      <c r="I185" s="165" t="s">
        <v>38</v>
      </c>
      <c r="J185" s="83">
        <v>1</v>
      </c>
      <c r="K185" s="84"/>
      <c r="L185" s="676" t="s">
        <v>581</v>
      </c>
      <c r="M185" s="679"/>
      <c r="N185" s="679"/>
    </row>
    <row r="186" spans="1:14" ht="15.75" x14ac:dyDescent="0.25">
      <c r="A186" s="163">
        <v>123</v>
      </c>
      <c r="B186" s="72" t="s">
        <v>35</v>
      </c>
      <c r="C186" s="258"/>
      <c r="D186" s="185" t="s">
        <v>155</v>
      </c>
      <c r="E186" s="76">
        <f t="shared" si="40"/>
        <v>0</v>
      </c>
      <c r="F186" s="76">
        <f t="shared" si="34"/>
        <v>0</v>
      </c>
      <c r="G186" s="76">
        <f t="shared" si="41"/>
        <v>0</v>
      </c>
      <c r="H186" s="76">
        <f t="shared" si="42"/>
        <v>0</v>
      </c>
      <c r="I186" s="77" t="s">
        <v>38</v>
      </c>
      <c r="J186" s="83">
        <v>1.3</v>
      </c>
      <c r="K186" s="84"/>
      <c r="L186" s="736" t="s">
        <v>425</v>
      </c>
      <c r="M186" s="679"/>
      <c r="N186" s="679"/>
    </row>
    <row r="187" spans="1:14" ht="15.75" x14ac:dyDescent="0.25">
      <c r="A187" s="163">
        <f t="shared" si="43"/>
        <v>124</v>
      </c>
      <c r="B187" s="120" t="s">
        <v>39</v>
      </c>
      <c r="C187" s="81" t="s">
        <v>82</v>
      </c>
      <c r="D187" s="164" t="s">
        <v>618</v>
      </c>
      <c r="E187" s="76">
        <f t="shared" si="40"/>
        <v>0</v>
      </c>
      <c r="F187" s="76">
        <f t="shared" si="34"/>
        <v>0</v>
      </c>
      <c r="G187" s="76">
        <f t="shared" si="41"/>
        <v>0</v>
      </c>
      <c r="H187" s="76">
        <f t="shared" si="42"/>
        <v>0</v>
      </c>
      <c r="I187" s="165" t="s">
        <v>38</v>
      </c>
      <c r="J187" s="83">
        <v>0.7</v>
      </c>
      <c r="K187" s="84"/>
      <c r="L187" s="736" t="s">
        <v>425</v>
      </c>
      <c r="M187" s="679"/>
      <c r="N187" s="679"/>
    </row>
    <row r="188" spans="1:14" ht="15.75" x14ac:dyDescent="0.25">
      <c r="A188" s="490">
        <f t="shared" si="43"/>
        <v>125</v>
      </c>
      <c r="B188" s="479" t="s">
        <v>35</v>
      </c>
      <c r="C188" s="473" t="s">
        <v>36</v>
      </c>
      <c r="D188" s="587" t="s">
        <v>589</v>
      </c>
      <c r="E188" s="474">
        <f t="shared" si="40"/>
        <v>0</v>
      </c>
      <c r="F188" s="474">
        <f t="shared" si="34"/>
        <v>0</v>
      </c>
      <c r="G188" s="474">
        <f t="shared" si="41"/>
        <v>0</v>
      </c>
      <c r="H188" s="474">
        <f t="shared" si="42"/>
        <v>0</v>
      </c>
      <c r="I188" s="548" t="s">
        <v>38</v>
      </c>
      <c r="J188" s="476">
        <v>0.85</v>
      </c>
      <c r="K188" s="477"/>
      <c r="L188" s="680"/>
      <c r="M188" s="679"/>
      <c r="N188" s="679"/>
    </row>
    <row r="189" spans="1:14" ht="15.75" x14ac:dyDescent="0.25">
      <c r="A189" s="490">
        <f t="shared" si="43"/>
        <v>126</v>
      </c>
      <c r="B189" s="479" t="s">
        <v>35</v>
      </c>
      <c r="C189" s="473" t="s">
        <v>36</v>
      </c>
      <c r="D189" s="587" t="s">
        <v>156</v>
      </c>
      <c r="E189" s="474">
        <f t="shared" si="40"/>
        <v>0</v>
      </c>
      <c r="F189" s="474">
        <f t="shared" si="34"/>
        <v>0</v>
      </c>
      <c r="G189" s="474">
        <f t="shared" si="41"/>
        <v>0</v>
      </c>
      <c r="H189" s="474">
        <f t="shared" si="42"/>
        <v>0</v>
      </c>
      <c r="I189" s="475" t="s">
        <v>38</v>
      </c>
      <c r="J189" s="476">
        <v>0.83</v>
      </c>
      <c r="K189" s="477"/>
      <c r="L189" s="680"/>
      <c r="M189" s="679"/>
      <c r="N189" s="679"/>
    </row>
    <row r="190" spans="1:14" ht="15.75" hidden="1" x14ac:dyDescent="0.25">
      <c r="A190" s="490">
        <f t="shared" si="43"/>
        <v>127</v>
      </c>
      <c r="B190" s="479" t="s">
        <v>35</v>
      </c>
      <c r="C190" s="473" t="s">
        <v>90</v>
      </c>
      <c r="D190" s="553" t="s">
        <v>157</v>
      </c>
      <c r="E190" s="474">
        <f t="shared" si="40"/>
        <v>0</v>
      </c>
      <c r="F190" s="474">
        <f t="shared" si="34"/>
        <v>0</v>
      </c>
      <c r="G190" s="474">
        <f t="shared" si="41"/>
        <v>0</v>
      </c>
      <c r="H190" s="474">
        <f t="shared" si="42"/>
        <v>0</v>
      </c>
      <c r="I190" s="475" t="s">
        <v>38</v>
      </c>
      <c r="J190" s="476">
        <v>0.75</v>
      </c>
      <c r="K190" s="477"/>
      <c r="L190" s="680" t="s">
        <v>576</v>
      </c>
      <c r="M190" s="679"/>
      <c r="N190" s="679"/>
    </row>
    <row r="191" spans="1:14" ht="15.75" x14ac:dyDescent="0.25">
      <c r="A191" s="490">
        <v>127</v>
      </c>
      <c r="B191" s="479" t="s">
        <v>35</v>
      </c>
      <c r="C191" s="645" t="s">
        <v>36</v>
      </c>
      <c r="D191" s="543" t="s">
        <v>590</v>
      </c>
      <c r="E191" s="474">
        <f t="shared" si="40"/>
        <v>0</v>
      </c>
      <c r="F191" s="474">
        <f t="shared" ref="F191:F241" si="44">ROUND(J191*0.93,6)*K191</f>
        <v>0</v>
      </c>
      <c r="G191" s="474">
        <f t="shared" si="41"/>
        <v>0</v>
      </c>
      <c r="H191" s="474">
        <f t="shared" si="42"/>
        <v>0</v>
      </c>
      <c r="I191" s="475" t="s">
        <v>38</v>
      </c>
      <c r="J191" s="476">
        <v>0.68</v>
      </c>
      <c r="K191" s="477"/>
      <c r="L191" s="544"/>
      <c r="M191" s="679"/>
      <c r="N191" s="679"/>
    </row>
    <row r="192" spans="1:14" ht="15.75" x14ac:dyDescent="0.25">
      <c r="A192" s="163">
        <f t="shared" si="43"/>
        <v>128</v>
      </c>
      <c r="B192" s="72" t="s">
        <v>35</v>
      </c>
      <c r="C192" s="81" t="s">
        <v>36</v>
      </c>
      <c r="D192" s="164" t="s">
        <v>158</v>
      </c>
      <c r="E192" s="76">
        <f t="shared" si="40"/>
        <v>0</v>
      </c>
      <c r="F192" s="76">
        <f t="shared" si="44"/>
        <v>0</v>
      </c>
      <c r="G192" s="76">
        <f t="shared" si="41"/>
        <v>0</v>
      </c>
      <c r="H192" s="76">
        <f t="shared" si="42"/>
        <v>0</v>
      </c>
      <c r="I192" s="77" t="s">
        <v>38</v>
      </c>
      <c r="J192" s="83">
        <v>0.78</v>
      </c>
      <c r="K192" s="84"/>
      <c r="L192" s="166"/>
      <c r="M192" s="679"/>
      <c r="N192" s="679"/>
    </row>
    <row r="193" spans="1:14" ht="15.75" x14ac:dyDescent="0.25">
      <c r="A193" s="490">
        <f t="shared" si="43"/>
        <v>129</v>
      </c>
      <c r="B193" s="535" t="s">
        <v>39</v>
      </c>
      <c r="C193" s="540" t="s">
        <v>82</v>
      </c>
      <c r="D193" s="562" t="s">
        <v>159</v>
      </c>
      <c r="E193" s="474">
        <f t="shared" si="40"/>
        <v>0</v>
      </c>
      <c r="F193" s="474">
        <f t="shared" si="44"/>
        <v>0</v>
      </c>
      <c r="G193" s="474">
        <f t="shared" si="41"/>
        <v>0</v>
      </c>
      <c r="H193" s="474">
        <f t="shared" si="42"/>
        <v>0</v>
      </c>
      <c r="I193" s="475" t="s">
        <v>38</v>
      </c>
      <c r="J193" s="476">
        <v>0.66</v>
      </c>
      <c r="K193" s="477"/>
      <c r="L193" s="680"/>
      <c r="M193" s="679"/>
      <c r="N193" s="679"/>
    </row>
    <row r="194" spans="1:14" ht="15.75" x14ac:dyDescent="0.2">
      <c r="A194" s="490">
        <f t="shared" si="43"/>
        <v>130</v>
      </c>
      <c r="B194" s="479" t="s">
        <v>35</v>
      </c>
      <c r="C194" s="561" t="s">
        <v>55</v>
      </c>
      <c r="D194" s="539" t="s">
        <v>426</v>
      </c>
      <c r="E194" s="474">
        <f t="shared" si="40"/>
        <v>0</v>
      </c>
      <c r="F194" s="474">
        <f t="shared" si="44"/>
        <v>0</v>
      </c>
      <c r="G194" s="474">
        <f t="shared" si="41"/>
        <v>0</v>
      </c>
      <c r="H194" s="474">
        <f t="shared" si="42"/>
        <v>0</v>
      </c>
      <c r="I194" s="475" t="s">
        <v>38</v>
      </c>
      <c r="J194" s="476">
        <v>0.81</v>
      </c>
      <c r="K194" s="477"/>
      <c r="L194" s="680"/>
      <c r="M194" s="679"/>
      <c r="N194" s="679"/>
    </row>
    <row r="195" spans="1:14" ht="15.75" x14ac:dyDescent="0.25">
      <c r="A195" s="163">
        <f t="shared" si="43"/>
        <v>131</v>
      </c>
      <c r="B195" s="120" t="s">
        <v>39</v>
      </c>
      <c r="C195" s="119"/>
      <c r="D195" s="257" t="s">
        <v>160</v>
      </c>
      <c r="E195" s="76">
        <f t="shared" si="40"/>
        <v>0</v>
      </c>
      <c r="F195" s="76">
        <f t="shared" si="44"/>
        <v>0</v>
      </c>
      <c r="G195" s="76">
        <f t="shared" si="41"/>
        <v>0</v>
      </c>
      <c r="H195" s="76">
        <f t="shared" si="42"/>
        <v>0</v>
      </c>
      <c r="I195" s="77" t="s">
        <v>38</v>
      </c>
      <c r="J195" s="83">
        <v>1.46</v>
      </c>
      <c r="K195" s="84"/>
      <c r="L195" s="166"/>
      <c r="M195" s="679"/>
      <c r="N195" s="679"/>
    </row>
    <row r="196" spans="1:14" ht="15.75" x14ac:dyDescent="0.25">
      <c r="A196" s="490">
        <f t="shared" si="43"/>
        <v>132</v>
      </c>
      <c r="B196" s="479" t="s">
        <v>35</v>
      </c>
      <c r="C196" s="540" t="s">
        <v>90</v>
      </c>
      <c r="D196" s="519" t="s">
        <v>161</v>
      </c>
      <c r="E196" s="474">
        <f t="shared" si="40"/>
        <v>0</v>
      </c>
      <c r="F196" s="474">
        <f t="shared" si="44"/>
        <v>0</v>
      </c>
      <c r="G196" s="474">
        <f t="shared" si="41"/>
        <v>0</v>
      </c>
      <c r="H196" s="474">
        <f t="shared" si="42"/>
        <v>0</v>
      </c>
      <c r="I196" s="475" t="s">
        <v>38</v>
      </c>
      <c r="J196" s="476">
        <v>1.05</v>
      </c>
      <c r="K196" s="477"/>
      <c r="L196" s="552"/>
      <c r="M196" s="679"/>
      <c r="N196" s="679"/>
    </row>
    <row r="197" spans="1:14" ht="16.5" thickBot="1" x14ac:dyDescent="0.3">
      <c r="A197" s="163">
        <f t="shared" si="43"/>
        <v>133</v>
      </c>
      <c r="B197" s="120" t="s">
        <v>39</v>
      </c>
      <c r="C197" s="81"/>
      <c r="D197" s="164" t="s">
        <v>162</v>
      </c>
      <c r="E197" s="76">
        <f t="shared" si="40"/>
        <v>0</v>
      </c>
      <c r="F197" s="76">
        <f t="shared" si="44"/>
        <v>0</v>
      </c>
      <c r="G197" s="76">
        <f t="shared" si="41"/>
        <v>0</v>
      </c>
      <c r="H197" s="76">
        <f>J197*K197</f>
        <v>0</v>
      </c>
      <c r="I197" s="77" t="s">
        <v>38</v>
      </c>
      <c r="J197" s="83">
        <v>1.86</v>
      </c>
      <c r="K197" s="79"/>
      <c r="L197" s="759" t="s">
        <v>425</v>
      </c>
      <c r="M197" s="679"/>
      <c r="N197" s="679"/>
    </row>
    <row r="198" spans="1:14" ht="16.5" thickBot="1" x14ac:dyDescent="0.3">
      <c r="A198" s="252"/>
      <c r="B198" s="218"/>
      <c r="C198" s="253"/>
      <c r="D198" s="220" t="s">
        <v>163</v>
      </c>
      <c r="E198" s="221"/>
      <c r="F198" s="221"/>
      <c r="G198" s="221"/>
      <c r="H198" s="221"/>
      <c r="I198" s="221"/>
      <c r="J198" s="222"/>
      <c r="K198" s="254"/>
      <c r="L198" s="757"/>
      <c r="M198" s="679"/>
      <c r="N198" s="679"/>
    </row>
    <row r="199" spans="1:14" ht="15.75" x14ac:dyDescent="0.25">
      <c r="A199" s="490">
        <f>A197+1</f>
        <v>134</v>
      </c>
      <c r="B199" s="472" t="s">
        <v>39</v>
      </c>
      <c r="C199" s="473" t="s">
        <v>55</v>
      </c>
      <c r="D199" s="533" t="s">
        <v>164</v>
      </c>
      <c r="E199" s="474">
        <f>ROUND(J199*0.9,6)*K199</f>
        <v>0</v>
      </c>
      <c r="F199" s="474">
        <f t="shared" si="44"/>
        <v>0</v>
      </c>
      <c r="G199" s="474">
        <f t="shared" si="41"/>
        <v>0</v>
      </c>
      <c r="H199" s="480">
        <f>J199*K199</f>
        <v>0</v>
      </c>
      <c r="I199" s="481" t="s">
        <v>38</v>
      </c>
      <c r="J199" s="542">
        <v>2.44</v>
      </c>
      <c r="K199" s="495"/>
      <c r="L199" s="680" t="s">
        <v>581</v>
      </c>
      <c r="M199" s="679"/>
      <c r="N199" s="679"/>
    </row>
    <row r="200" spans="1:14" ht="15.75" hidden="1" x14ac:dyDescent="0.25">
      <c r="A200" s="94">
        <f t="shared" ref="A200:A245" si="45">A199+1</f>
        <v>135</v>
      </c>
      <c r="B200" s="103" t="s">
        <v>39</v>
      </c>
      <c r="C200" s="149" t="s">
        <v>165</v>
      </c>
      <c r="D200" s="150" t="s">
        <v>166</v>
      </c>
      <c r="E200" s="151">
        <f t="shared" ref="E200:E228" si="46">ROUND(J200*0.9,6)*K200</f>
        <v>0</v>
      </c>
      <c r="F200" s="151">
        <f t="shared" si="44"/>
        <v>0</v>
      </c>
      <c r="G200" s="151">
        <f t="shared" si="41"/>
        <v>0</v>
      </c>
      <c r="H200" s="151">
        <f t="shared" si="42"/>
        <v>0</v>
      </c>
      <c r="I200" s="228" t="s">
        <v>38</v>
      </c>
      <c r="J200" s="105">
        <v>2.2000000000000002</v>
      </c>
      <c r="K200" s="101"/>
      <c r="L200" s="659" t="s">
        <v>425</v>
      </c>
      <c r="M200" s="679"/>
      <c r="N200" s="679"/>
    </row>
    <row r="201" spans="1:14" ht="15.75" x14ac:dyDescent="0.25">
      <c r="A201" s="715">
        <v>135</v>
      </c>
      <c r="B201" s="716" t="s">
        <v>35</v>
      </c>
      <c r="C201" s="473" t="s">
        <v>165</v>
      </c>
      <c r="D201" s="717" t="s">
        <v>594</v>
      </c>
      <c r="E201" s="718">
        <v>0</v>
      </c>
      <c r="F201" s="718">
        <v>0</v>
      </c>
      <c r="G201" s="718">
        <v>0</v>
      </c>
      <c r="H201" s="718">
        <v>0</v>
      </c>
      <c r="I201" s="719" t="s">
        <v>38</v>
      </c>
      <c r="J201" s="720">
        <v>1.82</v>
      </c>
      <c r="K201" s="721"/>
      <c r="L201" s="680"/>
      <c r="M201" s="679"/>
      <c r="N201" s="679"/>
    </row>
    <row r="202" spans="1:14" ht="15.75" x14ac:dyDescent="0.25">
      <c r="A202" s="94">
        <f>A200+1</f>
        <v>136</v>
      </c>
      <c r="B202" s="177" t="s">
        <v>35</v>
      </c>
      <c r="C202" s="108" t="s">
        <v>63</v>
      </c>
      <c r="D202" s="260" t="s">
        <v>167</v>
      </c>
      <c r="E202" s="151">
        <f t="shared" si="46"/>
        <v>0</v>
      </c>
      <c r="F202" s="151">
        <f t="shared" si="44"/>
        <v>0</v>
      </c>
      <c r="G202" s="151">
        <f t="shared" si="41"/>
        <v>0</v>
      </c>
      <c r="H202" s="151">
        <f t="shared" si="42"/>
        <v>0</v>
      </c>
      <c r="I202" s="152" t="s">
        <v>38</v>
      </c>
      <c r="J202" s="100">
        <v>1.66</v>
      </c>
      <c r="K202" s="101"/>
      <c r="L202" s="737"/>
      <c r="M202" s="679"/>
      <c r="N202" s="679"/>
    </row>
    <row r="203" spans="1:14" ht="15.75" x14ac:dyDescent="0.25">
      <c r="A203" s="94">
        <f t="shared" si="45"/>
        <v>137</v>
      </c>
      <c r="B203" s="103" t="s">
        <v>39</v>
      </c>
      <c r="C203" s="149"/>
      <c r="D203" s="260" t="s">
        <v>168</v>
      </c>
      <c r="E203" s="151">
        <f t="shared" si="46"/>
        <v>0</v>
      </c>
      <c r="F203" s="151">
        <f t="shared" si="44"/>
        <v>0</v>
      </c>
      <c r="G203" s="151">
        <f t="shared" si="41"/>
        <v>0</v>
      </c>
      <c r="H203" s="151">
        <f t="shared" si="42"/>
        <v>0</v>
      </c>
      <c r="I203" s="152" t="s">
        <v>38</v>
      </c>
      <c r="J203" s="100">
        <v>2.14</v>
      </c>
      <c r="K203" s="101"/>
      <c r="L203" s="659" t="s">
        <v>425</v>
      </c>
      <c r="M203" s="679"/>
      <c r="N203" s="679"/>
    </row>
    <row r="204" spans="1:14" ht="15.75" x14ac:dyDescent="0.25">
      <c r="A204" s="94">
        <f t="shared" si="45"/>
        <v>138</v>
      </c>
      <c r="B204" s="103" t="s">
        <v>39</v>
      </c>
      <c r="C204" s="149"/>
      <c r="D204" s="260" t="s">
        <v>169</v>
      </c>
      <c r="E204" s="151">
        <f t="shared" si="46"/>
        <v>0</v>
      </c>
      <c r="F204" s="151">
        <f t="shared" si="44"/>
        <v>0</v>
      </c>
      <c r="G204" s="151">
        <f t="shared" si="41"/>
        <v>0</v>
      </c>
      <c r="H204" s="151">
        <f t="shared" si="42"/>
        <v>0</v>
      </c>
      <c r="I204" s="152" t="s">
        <v>38</v>
      </c>
      <c r="J204" s="100">
        <v>1.85</v>
      </c>
      <c r="K204" s="101"/>
      <c r="L204" s="659" t="s">
        <v>425</v>
      </c>
      <c r="M204" s="679"/>
      <c r="N204" s="679"/>
    </row>
    <row r="205" spans="1:14" ht="15.75" x14ac:dyDescent="0.25">
      <c r="A205" s="94">
        <f t="shared" si="45"/>
        <v>139</v>
      </c>
      <c r="B205" s="103" t="s">
        <v>39</v>
      </c>
      <c r="C205" s="149"/>
      <c r="D205" s="260" t="s">
        <v>170</v>
      </c>
      <c r="E205" s="151">
        <f t="shared" si="46"/>
        <v>0</v>
      </c>
      <c r="F205" s="151">
        <f t="shared" si="44"/>
        <v>0</v>
      </c>
      <c r="G205" s="151">
        <f t="shared" si="41"/>
        <v>0</v>
      </c>
      <c r="H205" s="151">
        <f t="shared" si="42"/>
        <v>0</v>
      </c>
      <c r="I205" s="152" t="s">
        <v>38</v>
      </c>
      <c r="J205" s="100">
        <v>1.6</v>
      </c>
      <c r="K205" s="101"/>
      <c r="L205" s="233"/>
      <c r="M205" s="679"/>
      <c r="N205" s="679"/>
    </row>
    <row r="206" spans="1:14" ht="15.75" x14ac:dyDescent="0.25">
      <c r="A206" s="490">
        <f t="shared" si="45"/>
        <v>140</v>
      </c>
      <c r="B206" s="479" t="s">
        <v>35</v>
      </c>
      <c r="C206" s="473" t="s">
        <v>77</v>
      </c>
      <c r="D206" s="519" t="s">
        <v>608</v>
      </c>
      <c r="E206" s="474">
        <f t="shared" si="46"/>
        <v>0</v>
      </c>
      <c r="F206" s="474">
        <f t="shared" si="44"/>
        <v>0</v>
      </c>
      <c r="G206" s="474">
        <f t="shared" si="41"/>
        <v>0</v>
      </c>
      <c r="H206" s="474">
        <f t="shared" si="42"/>
        <v>0</v>
      </c>
      <c r="I206" s="548" t="s">
        <v>38</v>
      </c>
      <c r="J206" s="476">
        <v>1.82</v>
      </c>
      <c r="K206" s="477"/>
      <c r="L206" s="680"/>
      <c r="M206" s="679"/>
      <c r="N206" s="679"/>
    </row>
    <row r="207" spans="1:14" ht="15.75" x14ac:dyDescent="0.25">
      <c r="A207" s="490">
        <f t="shared" si="45"/>
        <v>141</v>
      </c>
      <c r="B207" s="479" t="s">
        <v>35</v>
      </c>
      <c r="C207" s="473" t="s">
        <v>90</v>
      </c>
      <c r="D207" s="519" t="s">
        <v>171</v>
      </c>
      <c r="E207" s="474">
        <f t="shared" si="46"/>
        <v>0</v>
      </c>
      <c r="F207" s="474">
        <f t="shared" si="44"/>
        <v>0</v>
      </c>
      <c r="G207" s="474">
        <f t="shared" si="41"/>
        <v>0</v>
      </c>
      <c r="H207" s="474">
        <f t="shared" si="42"/>
        <v>0</v>
      </c>
      <c r="I207" s="548" t="s">
        <v>38</v>
      </c>
      <c r="J207" s="476">
        <v>1.73</v>
      </c>
      <c r="K207" s="477"/>
      <c r="L207" s="544" t="s">
        <v>43</v>
      </c>
      <c r="M207" s="679"/>
      <c r="N207" s="679"/>
    </row>
    <row r="208" spans="1:14" ht="15.75" x14ac:dyDescent="0.25">
      <c r="A208" s="94">
        <f t="shared" si="45"/>
        <v>142</v>
      </c>
      <c r="B208" s="103" t="s">
        <v>39</v>
      </c>
      <c r="C208" s="149"/>
      <c r="D208" s="178" t="s">
        <v>172</v>
      </c>
      <c r="E208" s="151">
        <f t="shared" si="46"/>
        <v>0</v>
      </c>
      <c r="F208" s="151">
        <f t="shared" si="44"/>
        <v>0</v>
      </c>
      <c r="G208" s="151">
        <f t="shared" si="41"/>
        <v>0</v>
      </c>
      <c r="H208" s="151">
        <f t="shared" si="42"/>
        <v>0</v>
      </c>
      <c r="I208" s="152" t="s">
        <v>38</v>
      </c>
      <c r="J208" s="100">
        <v>1.76</v>
      </c>
      <c r="K208" s="101"/>
      <c r="L208" s="233"/>
      <c r="M208" s="679"/>
      <c r="N208" s="679"/>
    </row>
    <row r="209" spans="1:14" ht="15.75" hidden="1" x14ac:dyDescent="0.25">
      <c r="A209" s="94">
        <f t="shared" si="45"/>
        <v>143</v>
      </c>
      <c r="B209" s="148" t="s">
        <v>35</v>
      </c>
      <c r="C209" s="149" t="s">
        <v>77</v>
      </c>
      <c r="D209" s="241" t="s">
        <v>173</v>
      </c>
      <c r="E209" s="151">
        <f t="shared" si="46"/>
        <v>0</v>
      </c>
      <c r="F209" s="151">
        <f t="shared" si="44"/>
        <v>0</v>
      </c>
      <c r="G209" s="151">
        <f t="shared" si="41"/>
        <v>0</v>
      </c>
      <c r="H209" s="151">
        <f t="shared" si="42"/>
        <v>0</v>
      </c>
      <c r="I209" s="152" t="s">
        <v>38</v>
      </c>
      <c r="J209" s="100">
        <v>0.88</v>
      </c>
      <c r="K209" s="101"/>
      <c r="L209" s="737" t="s">
        <v>581</v>
      </c>
      <c r="M209" s="679"/>
      <c r="N209" s="679"/>
    </row>
    <row r="210" spans="1:14" ht="15.75" x14ac:dyDescent="0.25">
      <c r="A210" s="490">
        <v>143</v>
      </c>
      <c r="B210" s="479" t="s">
        <v>35</v>
      </c>
      <c r="C210" s="473"/>
      <c r="D210" s="553" t="s">
        <v>174</v>
      </c>
      <c r="E210" s="474">
        <f t="shared" si="46"/>
        <v>0</v>
      </c>
      <c r="F210" s="474">
        <f t="shared" si="44"/>
        <v>0</v>
      </c>
      <c r="G210" s="474">
        <f t="shared" si="41"/>
        <v>0</v>
      </c>
      <c r="H210" s="474">
        <f t="shared" si="42"/>
        <v>0</v>
      </c>
      <c r="I210" s="548" t="s">
        <v>38</v>
      </c>
      <c r="J210" s="476">
        <v>1.1599999999999999</v>
      </c>
      <c r="K210" s="477"/>
      <c r="L210" s="680" t="s">
        <v>587</v>
      </c>
      <c r="M210" s="679"/>
      <c r="N210" s="679"/>
    </row>
    <row r="211" spans="1:14" ht="15.75" hidden="1" x14ac:dyDescent="0.25">
      <c r="A211" s="94">
        <f t="shared" si="45"/>
        <v>144</v>
      </c>
      <c r="B211" s="148" t="s">
        <v>35</v>
      </c>
      <c r="C211" s="149"/>
      <c r="D211" s="241" t="s">
        <v>175</v>
      </c>
      <c r="E211" s="151">
        <f t="shared" si="46"/>
        <v>0</v>
      </c>
      <c r="F211" s="151">
        <f t="shared" si="44"/>
        <v>0</v>
      </c>
      <c r="G211" s="151">
        <f t="shared" si="41"/>
        <v>0</v>
      </c>
      <c r="H211" s="151">
        <f t="shared" si="42"/>
        <v>0</v>
      </c>
      <c r="I211" s="152" t="s">
        <v>38</v>
      </c>
      <c r="J211" s="100">
        <v>1.42</v>
      </c>
      <c r="K211" s="101"/>
      <c r="L211" s="737" t="s">
        <v>581</v>
      </c>
      <c r="M211" s="679"/>
      <c r="N211" s="679"/>
    </row>
    <row r="212" spans="1:14" ht="15.75" x14ac:dyDescent="0.25">
      <c r="A212" s="94">
        <v>144</v>
      </c>
      <c r="B212" s="103" t="s">
        <v>39</v>
      </c>
      <c r="C212" s="149"/>
      <c r="D212" s="178" t="s">
        <v>176</v>
      </c>
      <c r="E212" s="151">
        <f t="shared" si="46"/>
        <v>0</v>
      </c>
      <c r="F212" s="151">
        <f t="shared" si="44"/>
        <v>0</v>
      </c>
      <c r="G212" s="151">
        <f t="shared" si="41"/>
        <v>0</v>
      </c>
      <c r="H212" s="151">
        <f t="shared" si="42"/>
        <v>0</v>
      </c>
      <c r="I212" s="152" t="s">
        <v>38</v>
      </c>
      <c r="J212" s="100">
        <v>1.7</v>
      </c>
      <c r="K212" s="101"/>
      <c r="L212" s="659" t="s">
        <v>425</v>
      </c>
      <c r="M212" s="679"/>
      <c r="N212" s="679"/>
    </row>
    <row r="213" spans="1:14" ht="15.75" x14ac:dyDescent="0.25">
      <c r="A213" s="94">
        <f t="shared" si="45"/>
        <v>145</v>
      </c>
      <c r="B213" s="103" t="s">
        <v>39</v>
      </c>
      <c r="C213" s="149"/>
      <c r="D213" s="178" t="s">
        <v>177</v>
      </c>
      <c r="E213" s="151">
        <f t="shared" si="46"/>
        <v>0</v>
      </c>
      <c r="F213" s="151">
        <f t="shared" si="44"/>
        <v>0</v>
      </c>
      <c r="G213" s="151">
        <f t="shared" si="41"/>
        <v>0</v>
      </c>
      <c r="H213" s="151">
        <f t="shared" si="42"/>
        <v>0</v>
      </c>
      <c r="I213" s="152" t="s">
        <v>38</v>
      </c>
      <c r="J213" s="100">
        <v>1.36</v>
      </c>
      <c r="K213" s="101"/>
      <c r="L213" s="153"/>
      <c r="M213" s="679"/>
      <c r="N213" s="679"/>
    </row>
    <row r="214" spans="1:14" ht="15.75" hidden="1" x14ac:dyDescent="0.25">
      <c r="A214" s="94">
        <f t="shared" si="45"/>
        <v>146</v>
      </c>
      <c r="B214" s="103" t="s">
        <v>39</v>
      </c>
      <c r="C214" s="149" t="s">
        <v>36</v>
      </c>
      <c r="D214" s="178" t="s">
        <v>178</v>
      </c>
      <c r="E214" s="151">
        <f t="shared" si="46"/>
        <v>0</v>
      </c>
      <c r="F214" s="151">
        <f t="shared" si="44"/>
        <v>0</v>
      </c>
      <c r="G214" s="151">
        <f t="shared" si="41"/>
        <v>0</v>
      </c>
      <c r="H214" s="151">
        <f>J214*K214</f>
        <v>0</v>
      </c>
      <c r="I214" s="152" t="s">
        <v>38</v>
      </c>
      <c r="J214" s="100">
        <v>2.2999999999999998</v>
      </c>
      <c r="K214" s="101"/>
      <c r="L214" s="659" t="s">
        <v>425</v>
      </c>
      <c r="M214" s="679"/>
      <c r="N214" s="679"/>
    </row>
    <row r="215" spans="1:14" ht="15.75" x14ac:dyDescent="0.25">
      <c r="A215" s="94">
        <v>146</v>
      </c>
      <c r="B215" s="148" t="s">
        <v>35</v>
      </c>
      <c r="C215" s="149" t="s">
        <v>569</v>
      </c>
      <c r="D215" s="262" t="s">
        <v>179</v>
      </c>
      <c r="E215" s="151">
        <f t="shared" si="46"/>
        <v>0</v>
      </c>
      <c r="F215" s="151">
        <f t="shared" si="44"/>
        <v>0</v>
      </c>
      <c r="G215" s="151">
        <f t="shared" si="41"/>
        <v>0</v>
      </c>
      <c r="H215" s="151">
        <f>J215*K215</f>
        <v>0</v>
      </c>
      <c r="I215" s="152" t="s">
        <v>38</v>
      </c>
      <c r="J215" s="100">
        <v>1.51</v>
      </c>
      <c r="K215" s="101"/>
      <c r="L215" s="153" t="s">
        <v>43</v>
      </c>
      <c r="M215" s="679"/>
      <c r="N215" s="679"/>
    </row>
    <row r="216" spans="1:14" ht="15.75" hidden="1" x14ac:dyDescent="0.25">
      <c r="A216" s="94">
        <f t="shared" si="45"/>
        <v>147</v>
      </c>
      <c r="B216" s="103" t="s">
        <v>39</v>
      </c>
      <c r="C216" s="149"/>
      <c r="D216" s="150" t="s">
        <v>180</v>
      </c>
      <c r="E216" s="151">
        <f t="shared" si="46"/>
        <v>0</v>
      </c>
      <c r="F216" s="151">
        <f t="shared" si="44"/>
        <v>0</v>
      </c>
      <c r="G216" s="151">
        <f t="shared" si="41"/>
        <v>0</v>
      </c>
      <c r="H216" s="151">
        <f t="shared" si="42"/>
        <v>0</v>
      </c>
      <c r="I216" s="152" t="s">
        <v>38</v>
      </c>
      <c r="J216" s="100">
        <v>2.38</v>
      </c>
      <c r="K216" s="101"/>
      <c r="L216" s="659" t="s">
        <v>581</v>
      </c>
      <c r="M216" s="679"/>
      <c r="N216" s="679"/>
    </row>
    <row r="217" spans="1:14" ht="15.75" x14ac:dyDescent="0.25">
      <c r="A217" s="94">
        <v>147</v>
      </c>
      <c r="B217" s="177" t="s">
        <v>35</v>
      </c>
      <c r="C217" s="108" t="s">
        <v>63</v>
      </c>
      <c r="D217" s="263" t="s">
        <v>181</v>
      </c>
      <c r="E217" s="151">
        <f t="shared" si="46"/>
        <v>0</v>
      </c>
      <c r="F217" s="151">
        <f t="shared" si="44"/>
        <v>0</v>
      </c>
      <c r="G217" s="151">
        <f t="shared" si="41"/>
        <v>0</v>
      </c>
      <c r="H217" s="151">
        <f t="shared" si="42"/>
        <v>0</v>
      </c>
      <c r="I217" s="152" t="s">
        <v>38</v>
      </c>
      <c r="J217" s="100">
        <v>1.3</v>
      </c>
      <c r="K217" s="101"/>
      <c r="L217" s="659" t="s">
        <v>581</v>
      </c>
      <c r="M217" s="679"/>
      <c r="N217" s="679"/>
    </row>
    <row r="218" spans="1:14" ht="15.75" x14ac:dyDescent="0.25">
      <c r="A218" s="490">
        <f t="shared" si="45"/>
        <v>148</v>
      </c>
      <c r="B218" s="646" t="s">
        <v>35</v>
      </c>
      <c r="C218" s="540" t="s">
        <v>90</v>
      </c>
      <c r="D218" s="647" t="s">
        <v>182</v>
      </c>
      <c r="E218" s="474">
        <f t="shared" si="46"/>
        <v>0</v>
      </c>
      <c r="F218" s="474">
        <f t="shared" si="44"/>
        <v>0</v>
      </c>
      <c r="G218" s="474">
        <f t="shared" si="41"/>
        <v>0</v>
      </c>
      <c r="H218" s="474">
        <f t="shared" si="42"/>
        <v>0</v>
      </c>
      <c r="I218" s="548" t="s">
        <v>38</v>
      </c>
      <c r="J218" s="476">
        <v>1.42</v>
      </c>
      <c r="K218" s="477"/>
      <c r="L218" s="680"/>
      <c r="M218" s="679"/>
      <c r="N218" s="679"/>
    </row>
    <row r="219" spans="1:14" ht="15.75" x14ac:dyDescent="0.25">
      <c r="A219" s="94">
        <f t="shared" si="45"/>
        <v>149</v>
      </c>
      <c r="B219" s="179" t="s">
        <v>39</v>
      </c>
      <c r="C219" s="149" t="s">
        <v>82</v>
      </c>
      <c r="D219" s="263" t="s">
        <v>183</v>
      </c>
      <c r="E219" s="151">
        <f t="shared" si="46"/>
        <v>0</v>
      </c>
      <c r="F219" s="151">
        <f t="shared" si="44"/>
        <v>0</v>
      </c>
      <c r="G219" s="151">
        <f t="shared" si="41"/>
        <v>0</v>
      </c>
      <c r="H219" s="151">
        <f t="shared" si="42"/>
        <v>0</v>
      </c>
      <c r="I219" s="152" t="s">
        <v>38</v>
      </c>
      <c r="J219" s="100">
        <v>1.56</v>
      </c>
      <c r="K219" s="101"/>
      <c r="L219" s="659" t="s">
        <v>581</v>
      </c>
      <c r="M219" s="679"/>
      <c r="N219" s="679"/>
    </row>
    <row r="220" spans="1:14" ht="15.75" x14ac:dyDescent="0.25">
      <c r="A220" s="490">
        <f t="shared" si="45"/>
        <v>150</v>
      </c>
      <c r="B220" s="646" t="s">
        <v>35</v>
      </c>
      <c r="C220" s="473" t="s">
        <v>63</v>
      </c>
      <c r="D220" s="647" t="s">
        <v>184</v>
      </c>
      <c r="E220" s="474">
        <f t="shared" si="46"/>
        <v>0</v>
      </c>
      <c r="F220" s="474">
        <f t="shared" si="44"/>
        <v>0</v>
      </c>
      <c r="G220" s="474">
        <f t="shared" si="41"/>
        <v>0</v>
      </c>
      <c r="H220" s="474">
        <f t="shared" si="42"/>
        <v>0</v>
      </c>
      <c r="I220" s="548" t="s">
        <v>38</v>
      </c>
      <c r="J220" s="476">
        <v>0.9</v>
      </c>
      <c r="K220" s="477"/>
      <c r="L220" s="680"/>
      <c r="M220" s="679"/>
      <c r="N220" s="679"/>
    </row>
    <row r="221" spans="1:14" ht="15.75" x14ac:dyDescent="0.25">
      <c r="A221" s="94">
        <f t="shared" si="45"/>
        <v>151</v>
      </c>
      <c r="B221" s="177" t="s">
        <v>35</v>
      </c>
      <c r="C221" s="149" t="s">
        <v>63</v>
      </c>
      <c r="D221" s="263" t="s">
        <v>185</v>
      </c>
      <c r="E221" s="151">
        <f t="shared" si="46"/>
        <v>0</v>
      </c>
      <c r="F221" s="151">
        <f t="shared" si="44"/>
        <v>0</v>
      </c>
      <c r="G221" s="151">
        <f t="shared" si="41"/>
        <v>0</v>
      </c>
      <c r="H221" s="151">
        <f t="shared" si="42"/>
        <v>0</v>
      </c>
      <c r="I221" s="152" t="s">
        <v>38</v>
      </c>
      <c r="J221" s="100">
        <v>1.73</v>
      </c>
      <c r="K221" s="101"/>
      <c r="L221" s="153"/>
      <c r="M221" s="679"/>
      <c r="N221" s="679"/>
    </row>
    <row r="222" spans="1:14" ht="15.75" x14ac:dyDescent="0.25">
      <c r="A222" s="490">
        <f t="shared" si="45"/>
        <v>152</v>
      </c>
      <c r="B222" s="646" t="s">
        <v>35</v>
      </c>
      <c r="C222" s="473" t="s">
        <v>90</v>
      </c>
      <c r="D222" s="647" t="s">
        <v>570</v>
      </c>
      <c r="E222" s="474">
        <f t="shared" si="46"/>
        <v>0</v>
      </c>
      <c r="F222" s="474">
        <f t="shared" si="44"/>
        <v>0</v>
      </c>
      <c r="G222" s="474">
        <f t="shared" si="41"/>
        <v>0</v>
      </c>
      <c r="H222" s="474">
        <f t="shared" si="42"/>
        <v>0</v>
      </c>
      <c r="I222" s="548" t="s">
        <v>38</v>
      </c>
      <c r="J222" s="476">
        <v>1.05</v>
      </c>
      <c r="K222" s="477"/>
      <c r="L222" s="680"/>
      <c r="M222" s="679"/>
      <c r="N222" s="679"/>
    </row>
    <row r="223" spans="1:14" ht="15.75" x14ac:dyDescent="0.25">
      <c r="A223" s="94">
        <f t="shared" si="45"/>
        <v>153</v>
      </c>
      <c r="B223" s="103" t="s">
        <v>39</v>
      </c>
      <c r="C223" s="149" t="s">
        <v>82</v>
      </c>
      <c r="D223" s="264" t="s">
        <v>186</v>
      </c>
      <c r="E223" s="151">
        <f t="shared" si="46"/>
        <v>0</v>
      </c>
      <c r="F223" s="151">
        <f t="shared" si="44"/>
        <v>0</v>
      </c>
      <c r="G223" s="151">
        <f t="shared" si="41"/>
        <v>0</v>
      </c>
      <c r="H223" s="151">
        <f>J223*K223</f>
        <v>0</v>
      </c>
      <c r="I223" s="265" t="s">
        <v>38</v>
      </c>
      <c r="J223" s="266">
        <v>2.2799999999999998</v>
      </c>
      <c r="K223" s="267"/>
      <c r="L223" s="659" t="s">
        <v>425</v>
      </c>
      <c r="M223" s="679"/>
      <c r="N223" s="679"/>
    </row>
    <row r="224" spans="1:14" ht="15.75" x14ac:dyDescent="0.25">
      <c r="A224" s="94">
        <f t="shared" si="45"/>
        <v>154</v>
      </c>
      <c r="B224" s="103" t="s">
        <v>39</v>
      </c>
      <c r="C224" s="149"/>
      <c r="D224" s="264" t="s">
        <v>187</v>
      </c>
      <c r="E224" s="151">
        <f t="shared" si="46"/>
        <v>0</v>
      </c>
      <c r="F224" s="151">
        <f t="shared" si="44"/>
        <v>0</v>
      </c>
      <c r="G224" s="151">
        <f t="shared" si="41"/>
        <v>0</v>
      </c>
      <c r="H224" s="151">
        <f>J224*K224</f>
        <v>0</v>
      </c>
      <c r="I224" s="265" t="s">
        <v>38</v>
      </c>
      <c r="J224" s="266">
        <v>2.25</v>
      </c>
      <c r="K224" s="267"/>
      <c r="L224" s="659" t="s">
        <v>425</v>
      </c>
      <c r="M224" s="679"/>
      <c r="N224" s="679"/>
    </row>
    <row r="225" spans="1:14" ht="15.75" x14ac:dyDescent="0.25">
      <c r="A225" s="94">
        <f t="shared" si="45"/>
        <v>155</v>
      </c>
      <c r="B225" s="103" t="s">
        <v>39</v>
      </c>
      <c r="C225" s="149" t="s">
        <v>36</v>
      </c>
      <c r="D225" s="150" t="s">
        <v>188</v>
      </c>
      <c r="E225" s="151">
        <f t="shared" si="46"/>
        <v>0</v>
      </c>
      <c r="F225" s="151">
        <f t="shared" si="44"/>
        <v>0</v>
      </c>
      <c r="G225" s="151">
        <f t="shared" si="41"/>
        <v>0</v>
      </c>
      <c r="H225" s="151">
        <f>J225*K225</f>
        <v>0</v>
      </c>
      <c r="I225" s="265" t="s">
        <v>38</v>
      </c>
      <c r="J225" s="100">
        <v>1.66</v>
      </c>
      <c r="K225" s="101"/>
      <c r="L225" s="737"/>
      <c r="M225" s="679"/>
      <c r="N225" s="679"/>
    </row>
    <row r="226" spans="1:14" ht="15.75" x14ac:dyDescent="0.25">
      <c r="A226" s="94">
        <f t="shared" si="45"/>
        <v>156</v>
      </c>
      <c r="B226" s="103" t="s">
        <v>39</v>
      </c>
      <c r="C226" s="149"/>
      <c r="D226" s="150" t="s">
        <v>189</v>
      </c>
      <c r="E226" s="151">
        <f t="shared" si="46"/>
        <v>0</v>
      </c>
      <c r="F226" s="151">
        <f t="shared" si="44"/>
        <v>0</v>
      </c>
      <c r="G226" s="151">
        <f t="shared" si="41"/>
        <v>0</v>
      </c>
      <c r="H226" s="151">
        <f>J226*K226</f>
        <v>0</v>
      </c>
      <c r="I226" s="265" t="s">
        <v>38</v>
      </c>
      <c r="J226" s="100">
        <v>1.29</v>
      </c>
      <c r="K226" s="101"/>
      <c r="L226" s="659" t="s">
        <v>425</v>
      </c>
      <c r="M226" s="679"/>
      <c r="N226" s="679"/>
    </row>
    <row r="227" spans="1:14" ht="15.75" hidden="1" x14ac:dyDescent="0.25">
      <c r="A227" s="94">
        <f t="shared" si="45"/>
        <v>157</v>
      </c>
      <c r="B227" s="148" t="s">
        <v>35</v>
      </c>
      <c r="C227" s="149"/>
      <c r="D227" s="261" t="s">
        <v>190</v>
      </c>
      <c r="E227" s="151">
        <f t="shared" si="46"/>
        <v>0</v>
      </c>
      <c r="F227" s="151">
        <f t="shared" si="44"/>
        <v>0</v>
      </c>
      <c r="G227" s="151">
        <f t="shared" ref="G227:G261" si="47">ROUND(J227*0.95,6)*K227</f>
        <v>0</v>
      </c>
      <c r="H227" s="151">
        <f>J227*K227</f>
        <v>0</v>
      </c>
      <c r="I227" s="152" t="s">
        <v>38</v>
      </c>
      <c r="J227" s="100">
        <v>2</v>
      </c>
      <c r="K227" s="101"/>
      <c r="L227" s="659" t="s">
        <v>581</v>
      </c>
      <c r="M227" s="679"/>
      <c r="N227" s="679"/>
    </row>
    <row r="228" spans="1:14" ht="15.75" x14ac:dyDescent="0.25">
      <c r="A228" s="490">
        <v>157</v>
      </c>
      <c r="B228" s="646" t="s">
        <v>35</v>
      </c>
      <c r="C228" s="473" t="s">
        <v>90</v>
      </c>
      <c r="D228" s="647" t="s">
        <v>191</v>
      </c>
      <c r="E228" s="474">
        <f t="shared" si="46"/>
        <v>0</v>
      </c>
      <c r="F228" s="474">
        <f t="shared" si="44"/>
        <v>0</v>
      </c>
      <c r="G228" s="474">
        <f t="shared" si="47"/>
        <v>0</v>
      </c>
      <c r="H228" s="474">
        <f t="shared" si="42"/>
        <v>0</v>
      </c>
      <c r="I228" s="548" t="s">
        <v>38</v>
      </c>
      <c r="J228" s="476">
        <v>1.73</v>
      </c>
      <c r="K228" s="477"/>
      <c r="L228" s="552"/>
      <c r="M228" s="679"/>
      <c r="N228" s="679"/>
    </row>
    <row r="229" spans="1:14" ht="15.75" hidden="1" x14ac:dyDescent="0.25">
      <c r="A229" s="94">
        <f t="shared" si="45"/>
        <v>158</v>
      </c>
      <c r="B229" s="148" t="s">
        <v>35</v>
      </c>
      <c r="C229" s="149" t="s">
        <v>77</v>
      </c>
      <c r="D229" s="262" t="s">
        <v>192</v>
      </c>
      <c r="E229" s="151">
        <f>ROUND(J229*0.9,6)*K229</f>
        <v>0</v>
      </c>
      <c r="F229" s="151">
        <f t="shared" si="44"/>
        <v>0</v>
      </c>
      <c r="G229" s="151">
        <f t="shared" si="47"/>
        <v>0</v>
      </c>
      <c r="H229" s="151">
        <f t="shared" si="42"/>
        <v>0</v>
      </c>
      <c r="I229" s="228" t="s">
        <v>38</v>
      </c>
      <c r="J229" s="100">
        <v>1.1200000000000001</v>
      </c>
      <c r="K229" s="101"/>
      <c r="L229" s="737" t="s">
        <v>614</v>
      </c>
      <c r="M229" s="679"/>
      <c r="N229" s="679"/>
    </row>
    <row r="230" spans="1:14" ht="15.75" x14ac:dyDescent="0.25">
      <c r="A230" s="94">
        <v>158</v>
      </c>
      <c r="B230" s="148" t="s">
        <v>35</v>
      </c>
      <c r="C230" s="149"/>
      <c r="D230" s="262" t="s">
        <v>615</v>
      </c>
      <c r="E230" s="151">
        <f>ROUND(J230*0.9,6)*K230</f>
        <v>0</v>
      </c>
      <c r="F230" s="151">
        <f t="shared" si="44"/>
        <v>0</v>
      </c>
      <c r="G230" s="151">
        <f t="shared" si="47"/>
        <v>0</v>
      </c>
      <c r="H230" s="151">
        <f t="shared" si="42"/>
        <v>0</v>
      </c>
      <c r="I230" s="228" t="s">
        <v>38</v>
      </c>
      <c r="J230" s="100">
        <v>1.1200000000000001</v>
      </c>
      <c r="K230" s="101"/>
      <c r="L230" s="737"/>
      <c r="M230" s="679"/>
      <c r="N230" s="679"/>
    </row>
    <row r="231" spans="1:14" ht="15.75" x14ac:dyDescent="0.25">
      <c r="A231" s="94">
        <f t="shared" si="45"/>
        <v>159</v>
      </c>
      <c r="B231" s="103" t="s">
        <v>39</v>
      </c>
      <c r="C231" s="149" t="s">
        <v>36</v>
      </c>
      <c r="D231" s="150" t="s">
        <v>193</v>
      </c>
      <c r="E231" s="151">
        <f>ROUND(J231*0.9,6)*K231</f>
        <v>0</v>
      </c>
      <c r="F231" s="151">
        <f t="shared" si="44"/>
        <v>0</v>
      </c>
      <c r="G231" s="151">
        <f t="shared" si="47"/>
        <v>0</v>
      </c>
      <c r="H231" s="151">
        <f t="shared" si="42"/>
        <v>0</v>
      </c>
      <c r="I231" s="152" t="s">
        <v>38</v>
      </c>
      <c r="J231" s="100">
        <v>2.44</v>
      </c>
      <c r="K231" s="101"/>
      <c r="L231" s="659" t="s">
        <v>581</v>
      </c>
      <c r="M231" s="679"/>
      <c r="N231" s="679"/>
    </row>
    <row r="232" spans="1:14" ht="28.5" hidden="1" customHeight="1" x14ac:dyDescent="0.25">
      <c r="A232" s="94">
        <f t="shared" si="45"/>
        <v>160</v>
      </c>
      <c r="B232" s="103" t="s">
        <v>39</v>
      </c>
      <c r="C232" s="149" t="s">
        <v>36</v>
      </c>
      <c r="D232" s="263" t="s">
        <v>194</v>
      </c>
      <c r="E232" s="151">
        <f t="shared" ref="E232:E252" si="48">ROUND(J232*0.9,6)*K232</f>
        <v>0</v>
      </c>
      <c r="F232" s="151">
        <f t="shared" si="44"/>
        <v>0</v>
      </c>
      <c r="G232" s="151">
        <f t="shared" si="47"/>
        <v>0</v>
      </c>
      <c r="H232" s="151">
        <f t="shared" si="42"/>
        <v>0</v>
      </c>
      <c r="I232" s="152" t="s">
        <v>38</v>
      </c>
      <c r="J232" s="100">
        <v>1.78</v>
      </c>
      <c r="K232" s="101"/>
      <c r="L232" s="659" t="s">
        <v>581</v>
      </c>
      <c r="M232" s="679"/>
      <c r="N232" s="679"/>
    </row>
    <row r="233" spans="1:14" ht="15.75" x14ac:dyDescent="0.25">
      <c r="A233" s="490">
        <v>160</v>
      </c>
      <c r="B233" s="617" t="s">
        <v>35</v>
      </c>
      <c r="C233" s="473" t="s">
        <v>90</v>
      </c>
      <c r="D233" s="647" t="s">
        <v>195</v>
      </c>
      <c r="E233" s="474">
        <f t="shared" si="48"/>
        <v>0</v>
      </c>
      <c r="F233" s="474">
        <f t="shared" si="44"/>
        <v>0</v>
      </c>
      <c r="G233" s="474">
        <f t="shared" si="47"/>
        <v>0</v>
      </c>
      <c r="H233" s="474">
        <f t="shared" si="42"/>
        <v>0</v>
      </c>
      <c r="I233" s="548" t="s">
        <v>38</v>
      </c>
      <c r="J233" s="476">
        <v>0.86</v>
      </c>
      <c r="K233" s="477"/>
      <c r="L233" s="680" t="s">
        <v>576</v>
      </c>
      <c r="M233" s="679"/>
      <c r="N233" s="679"/>
    </row>
    <row r="234" spans="1:14" ht="15.75" hidden="1" x14ac:dyDescent="0.25">
      <c r="A234" s="94">
        <f t="shared" si="45"/>
        <v>161</v>
      </c>
      <c r="B234" s="180" t="s">
        <v>35</v>
      </c>
      <c r="C234" s="149" t="s">
        <v>63</v>
      </c>
      <c r="D234" s="261" t="s">
        <v>196</v>
      </c>
      <c r="E234" s="151">
        <f t="shared" si="48"/>
        <v>0</v>
      </c>
      <c r="F234" s="151">
        <f t="shared" si="44"/>
        <v>0</v>
      </c>
      <c r="G234" s="151">
        <f t="shared" si="47"/>
        <v>0</v>
      </c>
      <c r="H234" s="151">
        <f t="shared" si="42"/>
        <v>0</v>
      </c>
      <c r="I234" s="152" t="s">
        <v>38</v>
      </c>
      <c r="J234" s="100">
        <v>1.1599999999999999</v>
      </c>
      <c r="K234" s="101"/>
      <c r="L234" s="659" t="s">
        <v>425</v>
      </c>
      <c r="M234" s="679"/>
      <c r="N234" s="679"/>
    </row>
    <row r="235" spans="1:14" ht="15.75" x14ac:dyDescent="0.25">
      <c r="A235" s="94">
        <v>161</v>
      </c>
      <c r="B235" s="103" t="s">
        <v>39</v>
      </c>
      <c r="C235" s="149"/>
      <c r="D235" s="261" t="s">
        <v>197</v>
      </c>
      <c r="E235" s="151">
        <f t="shared" si="48"/>
        <v>0</v>
      </c>
      <c r="F235" s="151">
        <f t="shared" si="44"/>
        <v>0</v>
      </c>
      <c r="G235" s="151">
        <f t="shared" si="47"/>
        <v>0</v>
      </c>
      <c r="H235" s="151">
        <f t="shared" si="42"/>
        <v>0</v>
      </c>
      <c r="I235" s="152" t="s">
        <v>38</v>
      </c>
      <c r="J235" s="100">
        <v>1.1399999999999999</v>
      </c>
      <c r="K235" s="101"/>
      <c r="L235" s="737" t="s">
        <v>614</v>
      </c>
      <c r="M235" s="679"/>
      <c r="N235" s="679"/>
    </row>
    <row r="236" spans="1:14" ht="15.75" x14ac:dyDescent="0.25">
      <c r="A236" s="94">
        <f t="shared" si="45"/>
        <v>162</v>
      </c>
      <c r="B236" s="103" t="s">
        <v>39</v>
      </c>
      <c r="C236" s="149" t="s">
        <v>82</v>
      </c>
      <c r="D236" s="261" t="s">
        <v>198</v>
      </c>
      <c r="E236" s="151">
        <f t="shared" si="48"/>
        <v>0</v>
      </c>
      <c r="F236" s="151">
        <f t="shared" si="44"/>
        <v>0</v>
      </c>
      <c r="G236" s="151">
        <f t="shared" si="47"/>
        <v>0</v>
      </c>
      <c r="H236" s="151">
        <f t="shared" si="42"/>
        <v>0</v>
      </c>
      <c r="I236" s="152" t="s">
        <v>38</v>
      </c>
      <c r="J236" s="100">
        <v>1.94</v>
      </c>
      <c r="K236" s="101"/>
      <c r="L236" s="737" t="s">
        <v>614</v>
      </c>
      <c r="M236" s="679"/>
      <c r="N236" s="679"/>
    </row>
    <row r="237" spans="1:14" ht="15.75" x14ac:dyDescent="0.25">
      <c r="A237" s="94">
        <f t="shared" si="45"/>
        <v>163</v>
      </c>
      <c r="B237" s="103" t="s">
        <v>39</v>
      </c>
      <c r="C237" s="149" t="s">
        <v>55</v>
      </c>
      <c r="D237" s="261" t="s">
        <v>402</v>
      </c>
      <c r="E237" s="151">
        <f t="shared" si="48"/>
        <v>0</v>
      </c>
      <c r="F237" s="151">
        <f t="shared" si="44"/>
        <v>0</v>
      </c>
      <c r="G237" s="151">
        <f t="shared" si="47"/>
        <v>0</v>
      </c>
      <c r="H237" s="151">
        <f t="shared" si="42"/>
        <v>0</v>
      </c>
      <c r="I237" s="152" t="s">
        <v>38</v>
      </c>
      <c r="J237" s="100">
        <v>1.8</v>
      </c>
      <c r="K237" s="101"/>
      <c r="L237" s="659" t="s">
        <v>581</v>
      </c>
      <c r="M237" s="679"/>
      <c r="N237" s="679"/>
    </row>
    <row r="238" spans="1:14" ht="15.75" x14ac:dyDescent="0.25">
      <c r="A238" s="490">
        <f t="shared" si="45"/>
        <v>164</v>
      </c>
      <c r="B238" s="617" t="s">
        <v>35</v>
      </c>
      <c r="C238" s="473" t="s">
        <v>90</v>
      </c>
      <c r="D238" s="566" t="s">
        <v>199</v>
      </c>
      <c r="E238" s="474">
        <f t="shared" si="48"/>
        <v>0</v>
      </c>
      <c r="F238" s="474">
        <f t="shared" si="44"/>
        <v>0</v>
      </c>
      <c r="G238" s="474">
        <f t="shared" si="47"/>
        <v>0</v>
      </c>
      <c r="H238" s="474">
        <f>J238*K238</f>
        <v>0</v>
      </c>
      <c r="I238" s="548" t="s">
        <v>38</v>
      </c>
      <c r="J238" s="476">
        <v>1.57</v>
      </c>
      <c r="K238" s="477"/>
      <c r="L238" s="544" t="s">
        <v>43</v>
      </c>
      <c r="M238" s="679"/>
      <c r="N238" s="679"/>
    </row>
    <row r="239" spans="1:14" ht="15.75" x14ac:dyDescent="0.25">
      <c r="A239" s="94">
        <f t="shared" si="45"/>
        <v>165</v>
      </c>
      <c r="B239" s="180" t="s">
        <v>35</v>
      </c>
      <c r="C239" s="149"/>
      <c r="D239" s="261" t="s">
        <v>200</v>
      </c>
      <c r="E239" s="151">
        <f t="shared" si="48"/>
        <v>0</v>
      </c>
      <c r="F239" s="151">
        <f t="shared" si="44"/>
        <v>0</v>
      </c>
      <c r="G239" s="151">
        <f t="shared" si="47"/>
        <v>0</v>
      </c>
      <c r="H239" s="151">
        <f>J239*K239</f>
        <v>0</v>
      </c>
      <c r="I239" s="152" t="s">
        <v>38</v>
      </c>
      <c r="J239" s="100">
        <v>1.1399999999999999</v>
      </c>
      <c r="K239" s="101"/>
      <c r="L239" s="153" t="s">
        <v>43</v>
      </c>
      <c r="M239" s="679"/>
      <c r="N239" s="679"/>
    </row>
    <row r="240" spans="1:14" ht="15.75" x14ac:dyDescent="0.25">
      <c r="A240" s="94">
        <f t="shared" si="45"/>
        <v>166</v>
      </c>
      <c r="B240" s="148" t="s">
        <v>35</v>
      </c>
      <c r="C240" s="149" t="s">
        <v>82</v>
      </c>
      <c r="D240" s="262" t="s">
        <v>201</v>
      </c>
      <c r="E240" s="151">
        <f t="shared" si="48"/>
        <v>0</v>
      </c>
      <c r="F240" s="151">
        <f t="shared" si="44"/>
        <v>0</v>
      </c>
      <c r="G240" s="151">
        <f t="shared" si="47"/>
        <v>0</v>
      </c>
      <c r="H240" s="151">
        <f t="shared" si="42"/>
        <v>0</v>
      </c>
      <c r="I240" s="228" t="s">
        <v>38</v>
      </c>
      <c r="J240" s="100">
        <v>2.1</v>
      </c>
      <c r="K240" s="101"/>
      <c r="L240" s="153" t="s">
        <v>43</v>
      </c>
      <c r="M240" s="679"/>
      <c r="N240" s="679"/>
    </row>
    <row r="241" spans="1:14" ht="15.75" hidden="1" x14ac:dyDescent="0.25">
      <c r="A241" s="94">
        <f t="shared" si="45"/>
        <v>167</v>
      </c>
      <c r="B241" s="103" t="s">
        <v>39</v>
      </c>
      <c r="C241" s="149" t="s">
        <v>36</v>
      </c>
      <c r="D241" s="150" t="s">
        <v>202</v>
      </c>
      <c r="E241" s="151">
        <f t="shared" si="48"/>
        <v>0</v>
      </c>
      <c r="F241" s="151">
        <f t="shared" si="44"/>
        <v>0</v>
      </c>
      <c r="G241" s="151">
        <f t="shared" si="47"/>
        <v>0</v>
      </c>
      <c r="H241" s="151">
        <f t="shared" si="42"/>
        <v>0</v>
      </c>
      <c r="I241" s="228" t="s">
        <v>38</v>
      </c>
      <c r="J241" s="100">
        <v>1.8</v>
      </c>
      <c r="K241" s="101"/>
      <c r="L241" s="659" t="s">
        <v>425</v>
      </c>
      <c r="M241" s="679"/>
      <c r="N241" s="679"/>
    </row>
    <row r="242" spans="1:14" ht="15.75" hidden="1" x14ac:dyDescent="0.25">
      <c r="A242" s="490">
        <f t="shared" si="45"/>
        <v>168</v>
      </c>
      <c r="B242" s="535" t="s">
        <v>39</v>
      </c>
      <c r="C242" s="473" t="s">
        <v>36</v>
      </c>
      <c r="D242" s="587" t="s">
        <v>203</v>
      </c>
      <c r="E242" s="474">
        <f t="shared" si="48"/>
        <v>0</v>
      </c>
      <c r="F242" s="474">
        <f t="shared" ref="F242:F297" si="49">ROUND(J242*0.93,6)*K242</f>
        <v>0</v>
      </c>
      <c r="G242" s="474">
        <f t="shared" si="47"/>
        <v>0</v>
      </c>
      <c r="H242" s="474">
        <f t="shared" si="42"/>
        <v>0</v>
      </c>
      <c r="I242" s="475" t="s">
        <v>38</v>
      </c>
      <c r="J242" s="476">
        <v>1.7</v>
      </c>
      <c r="K242" s="477"/>
      <c r="L242" s="680" t="s">
        <v>587</v>
      </c>
      <c r="M242" s="679"/>
      <c r="N242" s="679"/>
    </row>
    <row r="243" spans="1:14" ht="15.75" hidden="1" x14ac:dyDescent="0.25">
      <c r="A243" s="490">
        <f t="shared" si="45"/>
        <v>169</v>
      </c>
      <c r="B243" s="535" t="s">
        <v>39</v>
      </c>
      <c r="C243" s="473" t="s">
        <v>36</v>
      </c>
      <c r="D243" s="519" t="s">
        <v>204</v>
      </c>
      <c r="E243" s="474">
        <f t="shared" si="48"/>
        <v>0</v>
      </c>
      <c r="F243" s="474">
        <f t="shared" si="49"/>
        <v>0</v>
      </c>
      <c r="G243" s="474">
        <f t="shared" si="47"/>
        <v>0</v>
      </c>
      <c r="H243" s="474">
        <f t="shared" si="42"/>
        <v>0</v>
      </c>
      <c r="I243" s="475" t="s">
        <v>38</v>
      </c>
      <c r="J243" s="476">
        <v>1.8</v>
      </c>
      <c r="K243" s="477"/>
      <c r="L243" s="680" t="s">
        <v>585</v>
      </c>
      <c r="M243" s="679"/>
      <c r="N243" s="679"/>
    </row>
    <row r="244" spans="1:14" ht="15.75" x14ac:dyDescent="0.2">
      <c r="A244" s="490">
        <v>167</v>
      </c>
      <c r="B244" s="479" t="s">
        <v>35</v>
      </c>
      <c r="C244" s="536" t="s">
        <v>55</v>
      </c>
      <c r="D244" s="519" t="s">
        <v>205</v>
      </c>
      <c r="E244" s="474">
        <f t="shared" si="48"/>
        <v>0</v>
      </c>
      <c r="F244" s="474">
        <f t="shared" si="49"/>
        <v>0</v>
      </c>
      <c r="G244" s="474">
        <f t="shared" si="47"/>
        <v>0</v>
      </c>
      <c r="H244" s="474">
        <f t="shared" si="42"/>
        <v>0</v>
      </c>
      <c r="I244" s="475" t="s">
        <v>38</v>
      </c>
      <c r="J244" s="476">
        <v>1.82</v>
      </c>
      <c r="K244" s="477"/>
      <c r="L244" s="680"/>
      <c r="M244" s="679"/>
      <c r="N244" s="679"/>
    </row>
    <row r="245" spans="1:14" ht="15.75" x14ac:dyDescent="0.25">
      <c r="A245" s="94">
        <f t="shared" si="45"/>
        <v>168</v>
      </c>
      <c r="B245" s="148" t="s">
        <v>35</v>
      </c>
      <c r="C245" s="149"/>
      <c r="D245" s="178" t="s">
        <v>619</v>
      </c>
      <c r="E245" s="151">
        <f t="shared" si="48"/>
        <v>0</v>
      </c>
      <c r="F245" s="151">
        <f t="shared" si="49"/>
        <v>0</v>
      </c>
      <c r="G245" s="151">
        <f t="shared" si="47"/>
        <v>0</v>
      </c>
      <c r="H245" s="151">
        <f t="shared" si="42"/>
        <v>0</v>
      </c>
      <c r="I245" s="228" t="s">
        <v>38</v>
      </c>
      <c r="J245" s="100">
        <v>1.42</v>
      </c>
      <c r="K245" s="101"/>
      <c r="L245" s="153"/>
      <c r="M245" s="679"/>
      <c r="N245" s="679"/>
    </row>
    <row r="246" spans="1:14" ht="26.25" hidden="1" x14ac:dyDescent="0.25">
      <c r="A246" s="490">
        <f t="shared" ref="A246:A261" si="50">A245+1</f>
        <v>169</v>
      </c>
      <c r="B246" s="535" t="s">
        <v>39</v>
      </c>
      <c r="C246" s="473" t="s">
        <v>206</v>
      </c>
      <c r="D246" s="519" t="s">
        <v>207</v>
      </c>
      <c r="E246" s="474">
        <f t="shared" si="48"/>
        <v>0</v>
      </c>
      <c r="F246" s="474">
        <f t="shared" si="49"/>
        <v>0</v>
      </c>
      <c r="G246" s="474">
        <f t="shared" si="47"/>
        <v>0</v>
      </c>
      <c r="H246" s="474">
        <f t="shared" si="42"/>
        <v>0</v>
      </c>
      <c r="I246" s="475" t="s">
        <v>38</v>
      </c>
      <c r="J246" s="476">
        <v>1.6</v>
      </c>
      <c r="K246" s="477"/>
      <c r="L246" s="680" t="s">
        <v>578</v>
      </c>
      <c r="M246" s="679"/>
      <c r="N246" s="679"/>
    </row>
    <row r="247" spans="1:14" ht="15.75" x14ac:dyDescent="0.25">
      <c r="A247" s="490">
        <v>169</v>
      </c>
      <c r="B247" s="617" t="s">
        <v>35</v>
      </c>
      <c r="C247" s="540" t="s">
        <v>90</v>
      </c>
      <c r="D247" s="648" t="s">
        <v>208</v>
      </c>
      <c r="E247" s="474">
        <f t="shared" si="48"/>
        <v>0</v>
      </c>
      <c r="F247" s="474">
        <f t="shared" si="49"/>
        <v>0</v>
      </c>
      <c r="G247" s="474">
        <f t="shared" si="47"/>
        <v>0</v>
      </c>
      <c r="H247" s="474">
        <f>J247*K247</f>
        <v>0</v>
      </c>
      <c r="I247" s="548" t="s">
        <v>38</v>
      </c>
      <c r="J247" s="476">
        <v>1.73</v>
      </c>
      <c r="K247" s="477"/>
      <c r="L247" s="544"/>
      <c r="M247" s="679"/>
      <c r="N247" s="679"/>
    </row>
    <row r="248" spans="1:14" ht="15.75" x14ac:dyDescent="0.25">
      <c r="A248" s="94">
        <f t="shared" si="50"/>
        <v>170</v>
      </c>
      <c r="B248" s="180" t="s">
        <v>35</v>
      </c>
      <c r="C248" s="149" t="s">
        <v>209</v>
      </c>
      <c r="D248" s="178" t="s">
        <v>210</v>
      </c>
      <c r="E248" s="151">
        <f t="shared" si="48"/>
        <v>0</v>
      </c>
      <c r="F248" s="151">
        <f t="shared" si="49"/>
        <v>0</v>
      </c>
      <c r="G248" s="151">
        <f t="shared" si="47"/>
        <v>0</v>
      </c>
      <c r="H248" s="151">
        <f t="shared" ref="H248:H250" si="51">J248*K248</f>
        <v>0</v>
      </c>
      <c r="I248" s="228" t="s">
        <v>38</v>
      </c>
      <c r="J248" s="100">
        <v>1.17</v>
      </c>
      <c r="K248" s="101"/>
      <c r="L248" s="737"/>
      <c r="M248" s="679"/>
      <c r="N248" s="679"/>
    </row>
    <row r="249" spans="1:14" ht="15.75" x14ac:dyDescent="0.25">
      <c r="A249" s="490">
        <f t="shared" si="50"/>
        <v>171</v>
      </c>
      <c r="B249" s="617" t="s">
        <v>35</v>
      </c>
      <c r="C249" s="473" t="s">
        <v>63</v>
      </c>
      <c r="D249" s="519" t="s">
        <v>597</v>
      </c>
      <c r="E249" s="474">
        <f t="shared" si="48"/>
        <v>0</v>
      </c>
      <c r="F249" s="474">
        <f t="shared" si="49"/>
        <v>0</v>
      </c>
      <c r="G249" s="474">
        <f t="shared" si="47"/>
        <v>0</v>
      </c>
      <c r="H249" s="474">
        <f t="shared" si="51"/>
        <v>0</v>
      </c>
      <c r="I249" s="475" t="s">
        <v>38</v>
      </c>
      <c r="J249" s="476">
        <v>1.55</v>
      </c>
      <c r="K249" s="477"/>
      <c r="L249" s="680"/>
      <c r="M249" s="679"/>
      <c r="N249" s="679"/>
    </row>
    <row r="250" spans="1:14" ht="15.75" x14ac:dyDescent="0.25">
      <c r="A250" s="94">
        <f t="shared" si="50"/>
        <v>172</v>
      </c>
      <c r="B250" s="180" t="s">
        <v>35</v>
      </c>
      <c r="C250" s="149" t="s">
        <v>82</v>
      </c>
      <c r="D250" s="178" t="s">
        <v>211</v>
      </c>
      <c r="E250" s="151">
        <f t="shared" si="48"/>
        <v>0</v>
      </c>
      <c r="F250" s="151">
        <f t="shared" si="49"/>
        <v>0</v>
      </c>
      <c r="G250" s="151">
        <f t="shared" si="47"/>
        <v>0</v>
      </c>
      <c r="H250" s="151">
        <f t="shared" si="51"/>
        <v>0</v>
      </c>
      <c r="I250" s="228" t="s">
        <v>38</v>
      </c>
      <c r="J250" s="100">
        <v>2.2599999999999998</v>
      </c>
      <c r="K250" s="101"/>
      <c r="L250" s="737" t="s">
        <v>425</v>
      </c>
      <c r="M250" s="679"/>
      <c r="N250" s="679"/>
    </row>
    <row r="251" spans="1:14" ht="15.75" x14ac:dyDescent="0.25">
      <c r="A251" s="94">
        <f t="shared" si="50"/>
        <v>173</v>
      </c>
      <c r="B251" s="103" t="s">
        <v>39</v>
      </c>
      <c r="C251" s="149" t="s">
        <v>36</v>
      </c>
      <c r="D251" s="178" t="s">
        <v>212</v>
      </c>
      <c r="E251" s="151">
        <f t="shared" si="48"/>
        <v>0</v>
      </c>
      <c r="F251" s="151">
        <f t="shared" si="49"/>
        <v>0</v>
      </c>
      <c r="G251" s="151">
        <f t="shared" si="47"/>
        <v>0</v>
      </c>
      <c r="H251" s="151">
        <f t="shared" si="42"/>
        <v>0</v>
      </c>
      <c r="I251" s="228" t="s">
        <v>38</v>
      </c>
      <c r="J251" s="100">
        <v>2.6</v>
      </c>
      <c r="K251" s="101"/>
      <c r="L251" s="737" t="s">
        <v>425</v>
      </c>
      <c r="M251" s="679"/>
      <c r="N251" s="679"/>
    </row>
    <row r="252" spans="1:14" ht="15.75" hidden="1" x14ac:dyDescent="0.25">
      <c r="A252" s="94">
        <f t="shared" si="50"/>
        <v>174</v>
      </c>
      <c r="B252" s="103" t="s">
        <v>39</v>
      </c>
      <c r="C252" s="149"/>
      <c r="D252" s="178" t="s">
        <v>213</v>
      </c>
      <c r="E252" s="151">
        <f t="shared" si="48"/>
        <v>0</v>
      </c>
      <c r="F252" s="151">
        <f t="shared" si="49"/>
        <v>0</v>
      </c>
      <c r="G252" s="151">
        <f t="shared" si="47"/>
        <v>0</v>
      </c>
      <c r="H252" s="151">
        <f t="shared" si="42"/>
        <v>0</v>
      </c>
      <c r="I252" s="228" t="s">
        <v>38</v>
      </c>
      <c r="J252" s="100">
        <v>1.42</v>
      </c>
      <c r="K252" s="101"/>
      <c r="L252" s="737" t="s">
        <v>556</v>
      </c>
      <c r="M252" s="679"/>
      <c r="N252" s="679"/>
    </row>
    <row r="253" spans="1:14" ht="15.75" x14ac:dyDescent="0.25">
      <c r="A253" s="94">
        <v>174</v>
      </c>
      <c r="B253" s="103" t="s">
        <v>39</v>
      </c>
      <c r="C253" s="149"/>
      <c r="D253" s="178" t="s">
        <v>214</v>
      </c>
      <c r="E253" s="151">
        <f>ROUND(J253*0.9,6)*K253</f>
        <v>0</v>
      </c>
      <c r="F253" s="151">
        <f t="shared" si="49"/>
        <v>0</v>
      </c>
      <c r="G253" s="151">
        <f t="shared" si="47"/>
        <v>0</v>
      </c>
      <c r="H253" s="151">
        <f t="shared" si="42"/>
        <v>0</v>
      </c>
      <c r="I253" s="228" t="s">
        <v>38</v>
      </c>
      <c r="J253" s="100">
        <v>0.99</v>
      </c>
      <c r="K253" s="101"/>
      <c r="L253" s="153" t="s">
        <v>43</v>
      </c>
      <c r="M253" s="679"/>
      <c r="N253" s="679"/>
    </row>
    <row r="254" spans="1:14" ht="15.75" hidden="1" x14ac:dyDescent="0.25">
      <c r="A254" s="94">
        <f t="shared" si="50"/>
        <v>175</v>
      </c>
      <c r="B254" s="103" t="s">
        <v>39</v>
      </c>
      <c r="C254" s="149"/>
      <c r="D254" s="178" t="s">
        <v>215</v>
      </c>
      <c r="E254" s="151">
        <f>ROUND(J254*0.9,6)*K254</f>
        <v>0</v>
      </c>
      <c r="F254" s="151">
        <f t="shared" si="49"/>
        <v>0</v>
      </c>
      <c r="G254" s="151">
        <f t="shared" si="47"/>
        <v>0</v>
      </c>
      <c r="H254" s="151">
        <f t="shared" si="42"/>
        <v>0</v>
      </c>
      <c r="I254" s="228" t="s">
        <v>38</v>
      </c>
      <c r="J254" s="100">
        <v>1.9</v>
      </c>
      <c r="K254" s="101"/>
      <c r="L254" s="737" t="s">
        <v>425</v>
      </c>
      <c r="M254" s="679"/>
      <c r="N254" s="679"/>
    </row>
    <row r="255" spans="1:14" ht="15.75" x14ac:dyDescent="0.25">
      <c r="A255" s="94">
        <v>175</v>
      </c>
      <c r="B255" s="180" t="s">
        <v>35</v>
      </c>
      <c r="C255" s="149" t="s">
        <v>90</v>
      </c>
      <c r="D255" s="178" t="s">
        <v>595</v>
      </c>
      <c r="E255" s="151">
        <f>ROUND(J255*0.9,6)*K255</f>
        <v>0</v>
      </c>
      <c r="F255" s="151">
        <f t="shared" si="49"/>
        <v>0</v>
      </c>
      <c r="G255" s="151">
        <f t="shared" si="47"/>
        <v>0</v>
      </c>
      <c r="H255" s="151">
        <f t="shared" si="42"/>
        <v>0</v>
      </c>
      <c r="I255" s="228" t="s">
        <v>38</v>
      </c>
      <c r="J255" s="100">
        <v>1.55</v>
      </c>
      <c r="K255" s="101"/>
      <c r="L255" s="737"/>
      <c r="M255" s="679"/>
      <c r="N255" s="679"/>
    </row>
    <row r="256" spans="1:14" ht="15.75" x14ac:dyDescent="0.25">
      <c r="A256" s="94">
        <f t="shared" si="50"/>
        <v>176</v>
      </c>
      <c r="B256" s="103" t="s">
        <v>39</v>
      </c>
      <c r="C256" s="149"/>
      <c r="D256" s="241" t="s">
        <v>216</v>
      </c>
      <c r="E256" s="151">
        <f>ROUND(J256*0.9,6)*K256</f>
        <v>0</v>
      </c>
      <c r="F256" s="151">
        <f t="shared" si="49"/>
        <v>0</v>
      </c>
      <c r="G256" s="151">
        <f t="shared" si="47"/>
        <v>0</v>
      </c>
      <c r="H256" s="151">
        <f t="shared" si="42"/>
        <v>0</v>
      </c>
      <c r="I256" s="228" t="s">
        <v>38</v>
      </c>
      <c r="J256" s="100">
        <v>1.59</v>
      </c>
      <c r="K256" s="101"/>
      <c r="L256" s="153" t="s">
        <v>43</v>
      </c>
      <c r="M256" s="679"/>
      <c r="N256" s="679"/>
    </row>
    <row r="257" spans="1:14" ht="15.75" hidden="1" x14ac:dyDescent="0.25">
      <c r="A257" s="490">
        <f t="shared" si="50"/>
        <v>177</v>
      </c>
      <c r="B257" s="617" t="s">
        <v>35</v>
      </c>
      <c r="C257" s="473"/>
      <c r="D257" s="553" t="s">
        <v>217</v>
      </c>
      <c r="E257" s="474">
        <f t="shared" ref="E257:E259" si="52">ROUND(J257*0.9,6)*K257</f>
        <v>0</v>
      </c>
      <c r="F257" s="474">
        <f t="shared" si="49"/>
        <v>0</v>
      </c>
      <c r="G257" s="474">
        <f t="shared" si="47"/>
        <v>0</v>
      </c>
      <c r="H257" s="474">
        <f t="shared" si="42"/>
        <v>0</v>
      </c>
      <c r="I257" s="475" t="s">
        <v>38</v>
      </c>
      <c r="J257" s="476">
        <v>1.24</v>
      </c>
      <c r="K257" s="477"/>
      <c r="L257" s="680" t="s">
        <v>585</v>
      </c>
      <c r="M257" s="679"/>
      <c r="N257" s="679"/>
    </row>
    <row r="258" spans="1:14" ht="15.75" hidden="1" x14ac:dyDescent="0.25">
      <c r="A258" s="94">
        <f t="shared" si="50"/>
        <v>178</v>
      </c>
      <c r="B258" s="103" t="s">
        <v>39</v>
      </c>
      <c r="C258" s="149"/>
      <c r="D258" s="241" t="s">
        <v>218</v>
      </c>
      <c r="E258" s="151">
        <f t="shared" si="52"/>
        <v>0</v>
      </c>
      <c r="F258" s="151">
        <f t="shared" si="49"/>
        <v>0</v>
      </c>
      <c r="G258" s="151">
        <f t="shared" si="47"/>
        <v>0</v>
      </c>
      <c r="H258" s="151">
        <f t="shared" si="42"/>
        <v>0</v>
      </c>
      <c r="I258" s="228" t="s">
        <v>38</v>
      </c>
      <c r="J258" s="100">
        <v>0.92</v>
      </c>
      <c r="K258" s="101"/>
      <c r="L258" s="737" t="s">
        <v>425</v>
      </c>
      <c r="M258" s="679"/>
      <c r="N258" s="679"/>
    </row>
    <row r="259" spans="1:14" ht="15.75" x14ac:dyDescent="0.25">
      <c r="A259" s="94">
        <v>177</v>
      </c>
      <c r="B259" s="180" t="s">
        <v>35</v>
      </c>
      <c r="C259" s="149"/>
      <c r="D259" s="241" t="s">
        <v>219</v>
      </c>
      <c r="E259" s="151">
        <f t="shared" si="52"/>
        <v>0</v>
      </c>
      <c r="F259" s="151">
        <f t="shared" si="49"/>
        <v>0</v>
      </c>
      <c r="G259" s="151">
        <f t="shared" si="47"/>
        <v>0</v>
      </c>
      <c r="H259" s="151">
        <f t="shared" si="42"/>
        <v>0</v>
      </c>
      <c r="I259" s="228" t="s">
        <v>38</v>
      </c>
      <c r="J259" s="100">
        <v>1.28</v>
      </c>
      <c r="K259" s="101"/>
      <c r="L259" s="737"/>
      <c r="M259" s="679"/>
      <c r="N259" s="679"/>
    </row>
    <row r="260" spans="1:14" ht="16.5" thickBot="1" x14ac:dyDescent="0.3">
      <c r="A260" s="94">
        <f t="shared" si="50"/>
        <v>178</v>
      </c>
      <c r="B260" s="234" t="s">
        <v>39</v>
      </c>
      <c r="C260" s="248" t="s">
        <v>209</v>
      </c>
      <c r="D260" s="189" t="s">
        <v>220</v>
      </c>
      <c r="E260" s="151">
        <f>ROUND(J260*0.9,6)*K260</f>
        <v>0</v>
      </c>
      <c r="F260" s="151">
        <f t="shared" si="49"/>
        <v>0</v>
      </c>
      <c r="G260" s="151">
        <f t="shared" si="47"/>
        <v>0</v>
      </c>
      <c r="H260" s="190">
        <f t="shared" si="42"/>
        <v>0</v>
      </c>
      <c r="I260" s="191" t="s">
        <v>38</v>
      </c>
      <c r="J260" s="192">
        <v>2.4</v>
      </c>
      <c r="K260" s="101"/>
      <c r="L260" s="737" t="s">
        <v>425</v>
      </c>
      <c r="M260" s="679"/>
      <c r="N260" s="679"/>
    </row>
    <row r="261" spans="1:14" ht="16.5" hidden="1" thickBot="1" x14ac:dyDescent="0.3">
      <c r="A261" s="490">
        <f t="shared" si="50"/>
        <v>179</v>
      </c>
      <c r="B261" s="643" t="s">
        <v>39</v>
      </c>
      <c r="C261" s="632" t="s">
        <v>55</v>
      </c>
      <c r="D261" s="636" t="s">
        <v>221</v>
      </c>
      <c r="E261" s="474">
        <f>ROUND(J261*0.9,6)*K261</f>
        <v>0</v>
      </c>
      <c r="F261" s="474">
        <f t="shared" si="49"/>
        <v>0</v>
      </c>
      <c r="G261" s="474">
        <f t="shared" si="47"/>
        <v>0</v>
      </c>
      <c r="H261" s="556">
        <f t="shared" si="42"/>
        <v>0</v>
      </c>
      <c r="I261" s="557" t="s">
        <v>38</v>
      </c>
      <c r="J261" s="558">
        <v>1.84</v>
      </c>
      <c r="K261" s="499"/>
      <c r="L261" s="655" t="s">
        <v>556</v>
      </c>
      <c r="M261" s="679"/>
      <c r="N261" s="679"/>
    </row>
    <row r="262" spans="1:14" ht="16.5" thickBot="1" x14ac:dyDescent="0.3">
      <c r="A262" s="249"/>
      <c r="B262" s="250"/>
      <c r="C262" s="196"/>
      <c r="D262" s="197" t="s">
        <v>222</v>
      </c>
      <c r="E262" s="216"/>
      <c r="F262" s="216"/>
      <c r="G262" s="216"/>
      <c r="H262" s="216"/>
      <c r="I262" s="216"/>
      <c r="J262" s="251"/>
      <c r="K262" s="183"/>
      <c r="L262" s="200"/>
      <c r="M262" s="679"/>
      <c r="N262" s="679"/>
    </row>
    <row r="263" spans="1:14" ht="15.75" x14ac:dyDescent="0.25">
      <c r="A263" s="163">
        <v>179</v>
      </c>
      <c r="B263" s="184" t="s">
        <v>35</v>
      </c>
      <c r="C263" s="119"/>
      <c r="D263" s="268" t="s">
        <v>427</v>
      </c>
      <c r="E263" s="76">
        <f>ROUND(J263*0.9,6)*K263</f>
        <v>0</v>
      </c>
      <c r="F263" s="76">
        <f t="shared" si="49"/>
        <v>0</v>
      </c>
      <c r="G263" s="76">
        <f t="shared" ref="G263:G268" si="53">ROUND(J263*0.95,6)*K263</f>
        <v>0</v>
      </c>
      <c r="H263" s="76">
        <f t="shared" ref="H263:H268" si="54">J263*K263</f>
        <v>0</v>
      </c>
      <c r="I263" s="165" t="s">
        <v>38</v>
      </c>
      <c r="J263" s="78">
        <v>0.74</v>
      </c>
      <c r="K263" s="79"/>
      <c r="L263" s="672" t="s">
        <v>425</v>
      </c>
      <c r="M263" s="679"/>
      <c r="N263" s="679"/>
    </row>
    <row r="264" spans="1:14" ht="15.75" x14ac:dyDescent="0.25">
      <c r="A264" s="163">
        <f t="shared" ref="A264:A270" si="55">A263+1</f>
        <v>180</v>
      </c>
      <c r="B264" s="184" t="s">
        <v>35</v>
      </c>
      <c r="C264" s="119" t="s">
        <v>55</v>
      </c>
      <c r="D264" s="268" t="s">
        <v>430</v>
      </c>
      <c r="E264" s="76">
        <f>ROUND(J264*0.9,6)*K264</f>
        <v>0</v>
      </c>
      <c r="F264" s="76">
        <f t="shared" si="49"/>
        <v>0</v>
      </c>
      <c r="G264" s="76">
        <f t="shared" si="53"/>
        <v>0</v>
      </c>
      <c r="H264" s="76">
        <f t="shared" si="54"/>
        <v>0</v>
      </c>
      <c r="I264" s="165" t="s">
        <v>38</v>
      </c>
      <c r="J264" s="78">
        <v>0.81</v>
      </c>
      <c r="K264" s="79"/>
      <c r="L264" s="118"/>
      <c r="M264" s="679"/>
      <c r="N264" s="679"/>
    </row>
    <row r="265" spans="1:14" ht="15.75" x14ac:dyDescent="0.25">
      <c r="A265" s="163">
        <f t="shared" si="55"/>
        <v>181</v>
      </c>
      <c r="B265" s="184" t="s">
        <v>35</v>
      </c>
      <c r="C265" s="119"/>
      <c r="D265" s="268" t="s">
        <v>428</v>
      </c>
      <c r="E265" s="76">
        <f t="shared" ref="E265:E295" si="56">ROUND(J265*0.9,6)*K265</f>
        <v>0</v>
      </c>
      <c r="F265" s="76">
        <f t="shared" si="49"/>
        <v>0</v>
      </c>
      <c r="G265" s="76">
        <f t="shared" si="53"/>
        <v>0</v>
      </c>
      <c r="H265" s="76">
        <f t="shared" si="54"/>
        <v>0</v>
      </c>
      <c r="I265" s="165" t="s">
        <v>38</v>
      </c>
      <c r="J265" s="78">
        <v>0.83</v>
      </c>
      <c r="K265" s="79"/>
      <c r="L265" s="672" t="s">
        <v>425</v>
      </c>
      <c r="M265" s="679"/>
      <c r="N265" s="679"/>
    </row>
    <row r="266" spans="1:14" ht="15.75" x14ac:dyDescent="0.25">
      <c r="A266" s="163">
        <f t="shared" si="55"/>
        <v>182</v>
      </c>
      <c r="B266" s="184" t="s">
        <v>35</v>
      </c>
      <c r="C266" s="119"/>
      <c r="D266" s="268" t="s">
        <v>429</v>
      </c>
      <c r="E266" s="76">
        <f t="shared" si="56"/>
        <v>0</v>
      </c>
      <c r="F266" s="76">
        <f t="shared" si="49"/>
        <v>0</v>
      </c>
      <c r="G266" s="76">
        <f t="shared" si="53"/>
        <v>0</v>
      </c>
      <c r="H266" s="76">
        <f t="shared" si="54"/>
        <v>0</v>
      </c>
      <c r="I266" s="165" t="s">
        <v>38</v>
      </c>
      <c r="J266" s="78">
        <v>0.67</v>
      </c>
      <c r="K266" s="79"/>
      <c r="L266" s="118"/>
      <c r="M266" s="679"/>
      <c r="N266" s="679"/>
    </row>
    <row r="267" spans="1:14" ht="15.75" x14ac:dyDescent="0.25">
      <c r="A267" s="163">
        <f t="shared" si="55"/>
        <v>183</v>
      </c>
      <c r="B267" s="184" t="s">
        <v>35</v>
      </c>
      <c r="C267" s="119"/>
      <c r="D267" s="268" t="s">
        <v>436</v>
      </c>
      <c r="E267" s="76">
        <f t="shared" si="56"/>
        <v>0</v>
      </c>
      <c r="F267" s="76">
        <f t="shared" si="49"/>
        <v>0</v>
      </c>
      <c r="G267" s="76">
        <f t="shared" si="53"/>
        <v>0</v>
      </c>
      <c r="H267" s="76">
        <f t="shared" si="54"/>
        <v>0</v>
      </c>
      <c r="I267" s="165" t="s">
        <v>38</v>
      </c>
      <c r="J267" s="78">
        <v>0.78</v>
      </c>
      <c r="K267" s="79"/>
      <c r="L267" s="673" t="s">
        <v>583</v>
      </c>
      <c r="M267" s="679"/>
      <c r="N267" s="679"/>
    </row>
    <row r="268" spans="1:14" ht="15.75" x14ac:dyDescent="0.25">
      <c r="A268" s="163">
        <f t="shared" si="55"/>
        <v>184</v>
      </c>
      <c r="B268" s="184" t="s">
        <v>35</v>
      </c>
      <c r="C268" s="119"/>
      <c r="D268" s="268" t="s">
        <v>435</v>
      </c>
      <c r="E268" s="76">
        <f t="shared" si="56"/>
        <v>0</v>
      </c>
      <c r="F268" s="76">
        <f t="shared" si="49"/>
        <v>0</v>
      </c>
      <c r="G268" s="76">
        <f t="shared" si="53"/>
        <v>0</v>
      </c>
      <c r="H268" s="76">
        <f t="shared" si="54"/>
        <v>0</v>
      </c>
      <c r="I268" s="165" t="s">
        <v>38</v>
      </c>
      <c r="J268" s="78">
        <v>0.81</v>
      </c>
      <c r="K268" s="79"/>
      <c r="L268" s="673"/>
      <c r="M268" s="679"/>
      <c r="N268" s="679"/>
    </row>
    <row r="269" spans="1:14" ht="17.25" customHeight="1" x14ac:dyDescent="0.25">
      <c r="A269" s="163">
        <f t="shared" si="55"/>
        <v>185</v>
      </c>
      <c r="B269" s="184" t="s">
        <v>35</v>
      </c>
      <c r="C269" s="119"/>
      <c r="D269" s="268" t="s">
        <v>456</v>
      </c>
      <c r="E269" s="76">
        <f t="shared" si="56"/>
        <v>0</v>
      </c>
      <c r="F269" s="76">
        <f t="shared" si="49"/>
        <v>0</v>
      </c>
      <c r="G269" s="76">
        <f t="shared" ref="G269:G314" si="57">ROUND(J269*0.95,6)*K269</f>
        <v>0</v>
      </c>
      <c r="H269" s="76">
        <f t="shared" ref="H269:H270" si="58">J269*K269</f>
        <v>0</v>
      </c>
      <c r="I269" s="165" t="s">
        <v>38</v>
      </c>
      <c r="J269" s="78">
        <v>0.67</v>
      </c>
      <c r="K269" s="79"/>
      <c r="L269" s="673"/>
      <c r="M269" s="679"/>
      <c r="N269" s="679"/>
    </row>
    <row r="270" spans="1:14" ht="16.5" customHeight="1" x14ac:dyDescent="0.25">
      <c r="A270" s="163">
        <f t="shared" si="55"/>
        <v>186</v>
      </c>
      <c r="B270" s="120" t="s">
        <v>39</v>
      </c>
      <c r="C270" s="81"/>
      <c r="D270" s="268" t="s">
        <v>582</v>
      </c>
      <c r="E270" s="76">
        <f t="shared" si="56"/>
        <v>0</v>
      </c>
      <c r="F270" s="76">
        <f t="shared" si="49"/>
        <v>0</v>
      </c>
      <c r="G270" s="76">
        <f t="shared" si="57"/>
        <v>0</v>
      </c>
      <c r="H270" s="76">
        <f t="shared" si="58"/>
        <v>0</v>
      </c>
      <c r="I270" s="165" t="s">
        <v>38</v>
      </c>
      <c r="J270" s="83">
        <v>0.76</v>
      </c>
      <c r="K270" s="84"/>
      <c r="L270" s="673" t="s">
        <v>583</v>
      </c>
      <c r="M270" s="679"/>
      <c r="N270" s="679"/>
    </row>
    <row r="271" spans="1:14" ht="18.75" customHeight="1" x14ac:dyDescent="0.25">
      <c r="A271" s="490">
        <f t="shared" ref="A271:A300" si="59">A270+1</f>
        <v>187</v>
      </c>
      <c r="B271" s="617" t="s">
        <v>35</v>
      </c>
      <c r="C271" s="540" t="s">
        <v>55</v>
      </c>
      <c r="D271" s="649" t="s">
        <v>437</v>
      </c>
      <c r="E271" s="474">
        <f t="shared" si="56"/>
        <v>0</v>
      </c>
      <c r="F271" s="474">
        <f t="shared" si="49"/>
        <v>0</v>
      </c>
      <c r="G271" s="474">
        <f t="shared" si="57"/>
        <v>0</v>
      </c>
      <c r="H271" s="474">
        <f t="shared" ref="H271:H275" si="60">J271*K271</f>
        <v>0</v>
      </c>
      <c r="I271" s="548" t="s">
        <v>38</v>
      </c>
      <c r="J271" s="542">
        <v>0.98</v>
      </c>
      <c r="K271" s="495"/>
      <c r="L271" s="681"/>
      <c r="M271" s="679"/>
      <c r="N271" s="679"/>
    </row>
    <row r="272" spans="1:14" ht="15.75" x14ac:dyDescent="0.25">
      <c r="A272" s="490">
        <f t="shared" si="59"/>
        <v>188</v>
      </c>
      <c r="B272" s="617" t="s">
        <v>35</v>
      </c>
      <c r="C272" s="473" t="s">
        <v>82</v>
      </c>
      <c r="D272" s="649" t="s">
        <v>438</v>
      </c>
      <c r="E272" s="474">
        <f t="shared" si="56"/>
        <v>0</v>
      </c>
      <c r="F272" s="474">
        <f t="shared" si="49"/>
        <v>0</v>
      </c>
      <c r="G272" s="474">
        <f t="shared" si="57"/>
        <v>0</v>
      </c>
      <c r="H272" s="474">
        <f t="shared" si="60"/>
        <v>0</v>
      </c>
      <c r="I272" s="548" t="s">
        <v>38</v>
      </c>
      <c r="J272" s="542">
        <v>0.98</v>
      </c>
      <c r="K272" s="495"/>
      <c r="L272" s="675" t="s">
        <v>583</v>
      </c>
      <c r="M272" s="679"/>
      <c r="N272" s="679"/>
    </row>
    <row r="273" spans="1:14" ht="19.5" customHeight="1" x14ac:dyDescent="0.25">
      <c r="A273" s="490">
        <f t="shared" si="59"/>
        <v>189</v>
      </c>
      <c r="B273" s="617" t="s">
        <v>35</v>
      </c>
      <c r="C273" s="473"/>
      <c r="D273" s="649" t="s">
        <v>439</v>
      </c>
      <c r="E273" s="474">
        <f t="shared" si="56"/>
        <v>0</v>
      </c>
      <c r="F273" s="474">
        <f t="shared" si="49"/>
        <v>0</v>
      </c>
      <c r="G273" s="474">
        <f t="shared" si="57"/>
        <v>0</v>
      </c>
      <c r="H273" s="474">
        <f t="shared" si="60"/>
        <v>0</v>
      </c>
      <c r="I273" s="548" t="s">
        <v>38</v>
      </c>
      <c r="J273" s="542">
        <v>0.98</v>
      </c>
      <c r="K273" s="495"/>
      <c r="L273" s="681"/>
      <c r="M273" s="679"/>
      <c r="N273" s="679"/>
    </row>
    <row r="274" spans="1:14" ht="17.25" hidden="1" customHeight="1" x14ac:dyDescent="0.25">
      <c r="A274" s="163">
        <f t="shared" si="59"/>
        <v>190</v>
      </c>
      <c r="B274" s="184" t="s">
        <v>35</v>
      </c>
      <c r="C274" s="119"/>
      <c r="D274" s="268" t="s">
        <v>440</v>
      </c>
      <c r="E274" s="76">
        <f t="shared" si="56"/>
        <v>0</v>
      </c>
      <c r="F274" s="76">
        <f t="shared" si="49"/>
        <v>0</v>
      </c>
      <c r="G274" s="76">
        <f t="shared" si="57"/>
        <v>0</v>
      </c>
      <c r="H274" s="76">
        <f t="shared" si="60"/>
        <v>0</v>
      </c>
      <c r="I274" s="165" t="s">
        <v>38</v>
      </c>
      <c r="J274" s="78">
        <v>0.67</v>
      </c>
      <c r="K274" s="79"/>
      <c r="L274" s="657" t="s">
        <v>576</v>
      </c>
      <c r="M274" s="679"/>
      <c r="N274" s="679"/>
    </row>
    <row r="275" spans="1:14" ht="19.5" customHeight="1" x14ac:dyDescent="0.25">
      <c r="A275" s="163">
        <v>190</v>
      </c>
      <c r="B275" s="184" t="s">
        <v>35</v>
      </c>
      <c r="C275" s="119"/>
      <c r="D275" s="268" t="s">
        <v>453</v>
      </c>
      <c r="E275" s="76">
        <f t="shared" si="56"/>
        <v>0</v>
      </c>
      <c r="F275" s="76">
        <f t="shared" si="49"/>
        <v>0</v>
      </c>
      <c r="G275" s="76">
        <f t="shared" si="57"/>
        <v>0</v>
      </c>
      <c r="H275" s="76">
        <f t="shared" si="60"/>
        <v>0</v>
      </c>
      <c r="I275" s="165" t="s">
        <v>38</v>
      </c>
      <c r="J275" s="78">
        <v>0.67</v>
      </c>
      <c r="K275" s="79"/>
      <c r="L275" s="672"/>
      <c r="M275" s="679"/>
      <c r="N275" s="679"/>
    </row>
    <row r="276" spans="1:14" ht="15.75" x14ac:dyDescent="0.25">
      <c r="A276" s="163">
        <f t="shared" si="59"/>
        <v>191</v>
      </c>
      <c r="B276" s="184" t="s">
        <v>35</v>
      </c>
      <c r="C276" s="119"/>
      <c r="D276" s="268" t="s">
        <v>454</v>
      </c>
      <c r="E276" s="76">
        <f t="shared" si="56"/>
        <v>0</v>
      </c>
      <c r="F276" s="76">
        <f t="shared" si="49"/>
        <v>0</v>
      </c>
      <c r="G276" s="76">
        <f t="shared" si="57"/>
        <v>0</v>
      </c>
      <c r="H276" s="75">
        <f t="shared" si="42"/>
        <v>0</v>
      </c>
      <c r="I276" s="85" t="s">
        <v>38</v>
      </c>
      <c r="J276" s="78">
        <v>1.28</v>
      </c>
      <c r="K276" s="79"/>
      <c r="L276" s="672" t="s">
        <v>425</v>
      </c>
      <c r="M276" s="679"/>
      <c r="N276" s="679"/>
    </row>
    <row r="277" spans="1:14" ht="17.25" customHeight="1" x14ac:dyDescent="0.25">
      <c r="A277" s="163">
        <f t="shared" si="59"/>
        <v>192</v>
      </c>
      <c r="B277" s="184" t="s">
        <v>35</v>
      </c>
      <c r="C277" s="119"/>
      <c r="D277" s="268" t="s">
        <v>441</v>
      </c>
      <c r="E277" s="76">
        <f t="shared" si="56"/>
        <v>0</v>
      </c>
      <c r="F277" s="76">
        <f t="shared" si="49"/>
        <v>0</v>
      </c>
      <c r="G277" s="76">
        <f t="shared" si="57"/>
        <v>0</v>
      </c>
      <c r="H277" s="75">
        <f t="shared" si="42"/>
        <v>0</v>
      </c>
      <c r="I277" s="85" t="s">
        <v>38</v>
      </c>
      <c r="J277" s="78">
        <v>2.2400000000000002</v>
      </c>
      <c r="K277" s="79"/>
      <c r="L277" s="672" t="s">
        <v>614</v>
      </c>
      <c r="M277" s="679"/>
      <c r="N277" s="679"/>
    </row>
    <row r="278" spans="1:14" ht="15.75" x14ac:dyDescent="0.25">
      <c r="A278" s="490">
        <f t="shared" si="59"/>
        <v>193</v>
      </c>
      <c r="B278" s="617" t="s">
        <v>35</v>
      </c>
      <c r="C278" s="540"/>
      <c r="D278" s="649" t="s">
        <v>455</v>
      </c>
      <c r="E278" s="474">
        <f t="shared" si="56"/>
        <v>0</v>
      </c>
      <c r="F278" s="474">
        <f t="shared" si="49"/>
        <v>0</v>
      </c>
      <c r="G278" s="474">
        <f t="shared" si="57"/>
        <v>0</v>
      </c>
      <c r="H278" s="480">
        <f t="shared" si="42"/>
        <v>0</v>
      </c>
      <c r="I278" s="481" t="s">
        <v>38</v>
      </c>
      <c r="J278" s="542">
        <v>0.67</v>
      </c>
      <c r="K278" s="495"/>
      <c r="L278" s="680"/>
      <c r="M278" s="679"/>
      <c r="N278" s="679"/>
    </row>
    <row r="279" spans="1:14" ht="15.75" x14ac:dyDescent="0.2">
      <c r="A279" s="163">
        <f t="shared" si="59"/>
        <v>194</v>
      </c>
      <c r="B279" s="184" t="s">
        <v>35</v>
      </c>
      <c r="C279" s="269" t="s">
        <v>90</v>
      </c>
      <c r="D279" s="268" t="s">
        <v>431</v>
      </c>
      <c r="E279" s="76">
        <f t="shared" si="56"/>
        <v>0</v>
      </c>
      <c r="F279" s="76">
        <f t="shared" si="49"/>
        <v>0</v>
      </c>
      <c r="G279" s="76">
        <f t="shared" si="57"/>
        <v>0</v>
      </c>
      <c r="H279" s="75">
        <f t="shared" si="42"/>
        <v>0</v>
      </c>
      <c r="I279" s="85" t="s">
        <v>38</v>
      </c>
      <c r="J279" s="78">
        <v>1.3</v>
      </c>
      <c r="K279" s="79"/>
      <c r="L279" s="738"/>
      <c r="M279" s="679"/>
      <c r="N279" s="679"/>
    </row>
    <row r="280" spans="1:14" ht="17.25" customHeight="1" x14ac:dyDescent="0.25">
      <c r="A280" s="163">
        <f t="shared" si="59"/>
        <v>195</v>
      </c>
      <c r="B280" s="184" t="s">
        <v>35</v>
      </c>
      <c r="C280" s="119" t="s">
        <v>55</v>
      </c>
      <c r="D280" s="268" t="s">
        <v>432</v>
      </c>
      <c r="E280" s="76">
        <f t="shared" si="56"/>
        <v>0</v>
      </c>
      <c r="F280" s="76">
        <f t="shared" si="49"/>
        <v>0</v>
      </c>
      <c r="G280" s="76">
        <f t="shared" si="57"/>
        <v>0</v>
      </c>
      <c r="H280" s="75">
        <f t="shared" si="42"/>
        <v>0</v>
      </c>
      <c r="I280" s="85" t="s">
        <v>38</v>
      </c>
      <c r="J280" s="78">
        <v>0.81</v>
      </c>
      <c r="K280" s="79"/>
      <c r="L280" s="738"/>
      <c r="M280" s="679"/>
      <c r="N280" s="679"/>
    </row>
    <row r="281" spans="1:14" ht="16.5" customHeight="1" x14ac:dyDescent="0.25">
      <c r="A281" s="163">
        <f t="shared" si="59"/>
        <v>196</v>
      </c>
      <c r="B281" s="184" t="s">
        <v>35</v>
      </c>
      <c r="C281" s="119"/>
      <c r="D281" s="268" t="s">
        <v>433</v>
      </c>
      <c r="E281" s="76">
        <f t="shared" si="56"/>
        <v>0</v>
      </c>
      <c r="F281" s="76">
        <f t="shared" si="49"/>
        <v>0</v>
      </c>
      <c r="G281" s="76">
        <f t="shared" si="57"/>
        <v>0</v>
      </c>
      <c r="H281" s="75">
        <f t="shared" si="42"/>
        <v>0</v>
      </c>
      <c r="I281" s="85" t="s">
        <v>38</v>
      </c>
      <c r="J281" s="78">
        <v>0.67</v>
      </c>
      <c r="K281" s="79"/>
      <c r="L281" s="118" t="s">
        <v>43</v>
      </c>
      <c r="M281" s="679"/>
      <c r="N281" s="679"/>
    </row>
    <row r="282" spans="1:14" ht="18" customHeight="1" x14ac:dyDescent="0.25">
      <c r="A282" s="490">
        <f t="shared" si="59"/>
        <v>197</v>
      </c>
      <c r="B282" s="617" t="s">
        <v>35</v>
      </c>
      <c r="C282" s="540"/>
      <c r="D282" s="649" t="s">
        <v>434</v>
      </c>
      <c r="E282" s="474">
        <f t="shared" si="56"/>
        <v>0</v>
      </c>
      <c r="F282" s="474">
        <f t="shared" si="49"/>
        <v>0</v>
      </c>
      <c r="G282" s="474">
        <f t="shared" si="57"/>
        <v>0</v>
      </c>
      <c r="H282" s="480">
        <f t="shared" si="42"/>
        <v>0</v>
      </c>
      <c r="I282" s="481" t="s">
        <v>38</v>
      </c>
      <c r="J282" s="542">
        <v>0.68</v>
      </c>
      <c r="K282" s="495"/>
      <c r="L282" s="577"/>
      <c r="M282" s="679"/>
      <c r="N282" s="679"/>
    </row>
    <row r="283" spans="1:14" ht="20.25" customHeight="1" x14ac:dyDescent="0.25">
      <c r="A283" s="163">
        <f t="shared" si="59"/>
        <v>198</v>
      </c>
      <c r="B283" s="184" t="s">
        <v>35</v>
      </c>
      <c r="C283" s="119"/>
      <c r="D283" s="268" t="s">
        <v>564</v>
      </c>
      <c r="E283" s="76">
        <f t="shared" si="56"/>
        <v>0</v>
      </c>
      <c r="F283" s="76">
        <f t="shared" si="49"/>
        <v>0</v>
      </c>
      <c r="G283" s="76">
        <f t="shared" si="57"/>
        <v>0</v>
      </c>
      <c r="H283" s="75">
        <f t="shared" si="42"/>
        <v>0</v>
      </c>
      <c r="I283" s="85" t="s">
        <v>38</v>
      </c>
      <c r="J283" s="78">
        <v>1.31</v>
      </c>
      <c r="K283" s="79"/>
      <c r="L283" s="738" t="s">
        <v>614</v>
      </c>
      <c r="M283" s="679"/>
      <c r="N283" s="679"/>
    </row>
    <row r="284" spans="1:14" ht="15.75" x14ac:dyDescent="0.25">
      <c r="A284" s="163">
        <f t="shared" si="59"/>
        <v>199</v>
      </c>
      <c r="B284" s="184" t="s">
        <v>35</v>
      </c>
      <c r="C284" s="119" t="s">
        <v>82</v>
      </c>
      <c r="D284" s="268" t="s">
        <v>442</v>
      </c>
      <c r="E284" s="76">
        <f t="shared" si="56"/>
        <v>0</v>
      </c>
      <c r="F284" s="76">
        <f t="shared" si="49"/>
        <v>0</v>
      </c>
      <c r="G284" s="76">
        <f t="shared" si="57"/>
        <v>0</v>
      </c>
      <c r="H284" s="75">
        <f t="shared" si="42"/>
        <v>0</v>
      </c>
      <c r="I284" s="85" t="s">
        <v>38</v>
      </c>
      <c r="J284" s="78">
        <v>0.67</v>
      </c>
      <c r="K284" s="79"/>
      <c r="L284" s="672" t="s">
        <v>425</v>
      </c>
      <c r="M284" s="679"/>
      <c r="N284" s="679"/>
    </row>
    <row r="285" spans="1:14" ht="17.25" customHeight="1" x14ac:dyDescent="0.25">
      <c r="A285" s="163">
        <f t="shared" si="59"/>
        <v>200</v>
      </c>
      <c r="B285" s="120" t="s">
        <v>39</v>
      </c>
      <c r="C285" s="81"/>
      <c r="D285" s="268" t="s">
        <v>443</v>
      </c>
      <c r="E285" s="76">
        <f t="shared" si="56"/>
        <v>0</v>
      </c>
      <c r="F285" s="76">
        <f t="shared" si="49"/>
        <v>0</v>
      </c>
      <c r="G285" s="76">
        <f t="shared" si="57"/>
        <v>0</v>
      </c>
      <c r="H285" s="75">
        <f t="shared" si="42"/>
        <v>0</v>
      </c>
      <c r="I285" s="85" t="s">
        <v>38</v>
      </c>
      <c r="J285" s="83">
        <v>1.31</v>
      </c>
      <c r="K285" s="84"/>
      <c r="L285" s="672" t="s">
        <v>425</v>
      </c>
      <c r="M285" s="679"/>
      <c r="N285" s="679"/>
    </row>
    <row r="286" spans="1:14" ht="15.75" x14ac:dyDescent="0.25">
      <c r="A286" s="163">
        <f t="shared" si="59"/>
        <v>201</v>
      </c>
      <c r="B286" s="120" t="s">
        <v>39</v>
      </c>
      <c r="C286" s="81"/>
      <c r="D286" s="268" t="s">
        <v>444</v>
      </c>
      <c r="E286" s="76">
        <f t="shared" si="56"/>
        <v>0</v>
      </c>
      <c r="F286" s="76">
        <f t="shared" si="49"/>
        <v>0</v>
      </c>
      <c r="G286" s="76">
        <f t="shared" si="57"/>
        <v>0</v>
      </c>
      <c r="H286" s="75">
        <f t="shared" si="42"/>
        <v>0</v>
      </c>
      <c r="I286" s="85" t="s">
        <v>38</v>
      </c>
      <c r="J286" s="83">
        <v>1.37</v>
      </c>
      <c r="K286" s="84"/>
      <c r="L286" s="672" t="s">
        <v>425</v>
      </c>
      <c r="M286" s="679"/>
      <c r="N286" s="679"/>
    </row>
    <row r="287" spans="1:14" ht="15.75" hidden="1" x14ac:dyDescent="0.25">
      <c r="A287" s="163">
        <f t="shared" si="59"/>
        <v>202</v>
      </c>
      <c r="B287" s="184" t="s">
        <v>35</v>
      </c>
      <c r="C287" s="119"/>
      <c r="D287" s="268" t="s">
        <v>223</v>
      </c>
      <c r="E287" s="76">
        <f t="shared" si="56"/>
        <v>0</v>
      </c>
      <c r="F287" s="76">
        <f t="shared" si="49"/>
        <v>0</v>
      </c>
      <c r="G287" s="76">
        <f t="shared" si="57"/>
        <v>0</v>
      </c>
      <c r="H287" s="75">
        <f t="shared" si="42"/>
        <v>0</v>
      </c>
      <c r="I287" s="85" t="s">
        <v>38</v>
      </c>
      <c r="J287" s="78">
        <v>0.74</v>
      </c>
      <c r="K287" s="79"/>
      <c r="L287" s="672" t="s">
        <v>580</v>
      </c>
      <c r="M287" s="679"/>
      <c r="N287" s="679"/>
    </row>
    <row r="288" spans="1:14" ht="15.75" x14ac:dyDescent="0.25">
      <c r="A288" s="163">
        <v>202</v>
      </c>
      <c r="B288" s="120" t="s">
        <v>39</v>
      </c>
      <c r="C288" s="81"/>
      <c r="D288" s="268" t="s">
        <v>445</v>
      </c>
      <c r="E288" s="76">
        <f t="shared" si="56"/>
        <v>0</v>
      </c>
      <c r="F288" s="76">
        <f t="shared" si="49"/>
        <v>0</v>
      </c>
      <c r="G288" s="76">
        <f t="shared" si="57"/>
        <v>0</v>
      </c>
      <c r="H288" s="75">
        <f>J288*K288</f>
        <v>0</v>
      </c>
      <c r="I288" s="85" t="s">
        <v>38</v>
      </c>
      <c r="J288" s="83">
        <v>1.8</v>
      </c>
      <c r="K288" s="84"/>
      <c r="L288" s="738"/>
      <c r="M288" s="679"/>
      <c r="N288" s="679"/>
    </row>
    <row r="289" spans="1:14" ht="15.75" x14ac:dyDescent="0.25">
      <c r="A289" s="163">
        <f t="shared" si="59"/>
        <v>203</v>
      </c>
      <c r="B289" s="120" t="s">
        <v>39</v>
      </c>
      <c r="C289" s="81"/>
      <c r="D289" s="268" t="s">
        <v>446</v>
      </c>
      <c r="E289" s="76">
        <f t="shared" si="56"/>
        <v>0</v>
      </c>
      <c r="F289" s="76">
        <f t="shared" si="49"/>
        <v>0</v>
      </c>
      <c r="G289" s="76">
        <f t="shared" si="57"/>
        <v>0</v>
      </c>
      <c r="H289" s="75">
        <f>J289*K289</f>
        <v>0</v>
      </c>
      <c r="I289" s="85" t="s">
        <v>38</v>
      </c>
      <c r="J289" s="83">
        <v>1.59</v>
      </c>
      <c r="K289" s="84"/>
      <c r="L289" s="672" t="s">
        <v>614</v>
      </c>
      <c r="M289" s="679"/>
      <c r="N289" s="679"/>
    </row>
    <row r="290" spans="1:14" ht="15.75" x14ac:dyDescent="0.25">
      <c r="A290" s="163">
        <f t="shared" si="59"/>
        <v>204</v>
      </c>
      <c r="B290" s="120" t="s">
        <v>39</v>
      </c>
      <c r="C290" s="81"/>
      <c r="D290" s="268" t="s">
        <v>447</v>
      </c>
      <c r="E290" s="76">
        <f t="shared" si="56"/>
        <v>0</v>
      </c>
      <c r="F290" s="76">
        <f t="shared" si="49"/>
        <v>0</v>
      </c>
      <c r="G290" s="76">
        <f t="shared" si="57"/>
        <v>0</v>
      </c>
      <c r="H290" s="75">
        <f t="shared" ref="H290:H292" si="61">J290*K290</f>
        <v>0</v>
      </c>
      <c r="I290" s="85" t="s">
        <v>38</v>
      </c>
      <c r="J290" s="83">
        <v>1.59</v>
      </c>
      <c r="K290" s="84"/>
      <c r="L290" s="738" t="s">
        <v>576</v>
      </c>
      <c r="M290" s="679"/>
      <c r="N290" s="679"/>
    </row>
    <row r="291" spans="1:14" ht="15.75" x14ac:dyDescent="0.25">
      <c r="A291" s="163">
        <f t="shared" si="59"/>
        <v>205</v>
      </c>
      <c r="B291" s="184" t="s">
        <v>35</v>
      </c>
      <c r="C291" s="119"/>
      <c r="D291" s="268" t="s">
        <v>448</v>
      </c>
      <c r="E291" s="76">
        <f t="shared" si="56"/>
        <v>0</v>
      </c>
      <c r="F291" s="76">
        <f t="shared" si="49"/>
        <v>0</v>
      </c>
      <c r="G291" s="76">
        <f t="shared" si="57"/>
        <v>0</v>
      </c>
      <c r="H291" s="76">
        <f t="shared" si="61"/>
        <v>0</v>
      </c>
      <c r="I291" s="85" t="s">
        <v>38</v>
      </c>
      <c r="J291" s="78">
        <v>0.67</v>
      </c>
      <c r="K291" s="79"/>
      <c r="L291" s="736" t="s">
        <v>425</v>
      </c>
      <c r="M291" s="679"/>
      <c r="N291" s="679"/>
    </row>
    <row r="292" spans="1:14" ht="17.25" customHeight="1" x14ac:dyDescent="0.25">
      <c r="A292" s="163">
        <f t="shared" si="59"/>
        <v>206</v>
      </c>
      <c r="B292" s="184" t="s">
        <v>35</v>
      </c>
      <c r="C292" s="119"/>
      <c r="D292" s="268" t="s">
        <v>459</v>
      </c>
      <c r="E292" s="76">
        <f t="shared" si="56"/>
        <v>0</v>
      </c>
      <c r="F292" s="76">
        <f t="shared" si="49"/>
        <v>0</v>
      </c>
      <c r="G292" s="76">
        <f t="shared" si="57"/>
        <v>0</v>
      </c>
      <c r="H292" s="76">
        <f t="shared" si="61"/>
        <v>0</v>
      </c>
      <c r="I292" s="85" t="s">
        <v>38</v>
      </c>
      <c r="J292" s="78">
        <v>1.83</v>
      </c>
      <c r="K292" s="79"/>
      <c r="L292" s="674" t="s">
        <v>583</v>
      </c>
      <c r="M292" s="679"/>
      <c r="N292" s="679"/>
    </row>
    <row r="293" spans="1:14" ht="15.75" x14ac:dyDescent="0.25">
      <c r="A293" s="490">
        <f t="shared" si="59"/>
        <v>207</v>
      </c>
      <c r="B293" s="617" t="s">
        <v>35</v>
      </c>
      <c r="C293" s="540" t="s">
        <v>82</v>
      </c>
      <c r="D293" s="649" t="s">
        <v>461</v>
      </c>
      <c r="E293" s="474">
        <f t="shared" si="56"/>
        <v>0</v>
      </c>
      <c r="F293" s="474">
        <f t="shared" si="49"/>
        <v>0</v>
      </c>
      <c r="G293" s="474">
        <f t="shared" si="57"/>
        <v>0</v>
      </c>
      <c r="H293" s="474">
        <f>J293*K293</f>
        <v>0</v>
      </c>
      <c r="I293" s="548" t="s">
        <v>38</v>
      </c>
      <c r="J293" s="542">
        <v>0.68</v>
      </c>
      <c r="K293" s="495"/>
      <c r="L293" s="655" t="s">
        <v>581</v>
      </c>
      <c r="M293" s="679"/>
      <c r="N293" s="679"/>
    </row>
    <row r="294" spans="1:14" ht="15.75" x14ac:dyDescent="0.25">
      <c r="A294" s="490">
        <f t="shared" si="59"/>
        <v>208</v>
      </c>
      <c r="B294" s="617" t="s">
        <v>35</v>
      </c>
      <c r="C294" s="540" t="s">
        <v>55</v>
      </c>
      <c r="D294" s="649" t="s">
        <v>460</v>
      </c>
      <c r="E294" s="474">
        <f t="shared" si="56"/>
        <v>0</v>
      </c>
      <c r="F294" s="474">
        <f t="shared" si="49"/>
        <v>0</v>
      </c>
      <c r="G294" s="474">
        <f t="shared" si="57"/>
        <v>0</v>
      </c>
      <c r="H294" s="474">
        <f t="shared" ref="H294:H295" si="62">J294*K294</f>
        <v>0</v>
      </c>
      <c r="I294" s="548" t="s">
        <v>38</v>
      </c>
      <c r="J294" s="542">
        <v>0.67</v>
      </c>
      <c r="K294" s="495"/>
      <c r="L294" s="655"/>
      <c r="M294" s="679"/>
      <c r="N294" s="679"/>
    </row>
    <row r="295" spans="1:14" ht="15.75" x14ac:dyDescent="0.25">
      <c r="A295" s="163">
        <f t="shared" si="59"/>
        <v>209</v>
      </c>
      <c r="B295" s="184" t="s">
        <v>35</v>
      </c>
      <c r="C295" s="119"/>
      <c r="D295" s="268" t="s">
        <v>450</v>
      </c>
      <c r="E295" s="76">
        <f t="shared" si="56"/>
        <v>0</v>
      </c>
      <c r="F295" s="76">
        <f t="shared" si="49"/>
        <v>0</v>
      </c>
      <c r="G295" s="76">
        <f t="shared" si="57"/>
        <v>0</v>
      </c>
      <c r="H295" s="76">
        <f t="shared" si="62"/>
        <v>0</v>
      </c>
      <c r="I295" s="165" t="s">
        <v>38</v>
      </c>
      <c r="J295" s="78">
        <v>1.49</v>
      </c>
      <c r="K295" s="79"/>
      <c r="L295" s="738"/>
      <c r="M295" s="679"/>
      <c r="N295" s="679"/>
    </row>
    <row r="296" spans="1:14" ht="15.75" x14ac:dyDescent="0.25">
      <c r="A296" s="163">
        <f t="shared" si="59"/>
        <v>210</v>
      </c>
      <c r="B296" s="120" t="s">
        <v>39</v>
      </c>
      <c r="C296" s="81"/>
      <c r="D296" s="268" t="s">
        <v>451</v>
      </c>
      <c r="E296" s="76">
        <f>ROUND(J296*0.9,6)*K296</f>
        <v>0</v>
      </c>
      <c r="F296" s="76">
        <f t="shared" si="49"/>
        <v>0</v>
      </c>
      <c r="G296" s="76">
        <f t="shared" si="57"/>
        <v>0</v>
      </c>
      <c r="H296" s="75">
        <f>J296*K296</f>
        <v>0</v>
      </c>
      <c r="I296" s="165" t="s">
        <v>38</v>
      </c>
      <c r="J296" s="83">
        <v>0.87</v>
      </c>
      <c r="K296" s="84"/>
      <c r="L296" s="672" t="s">
        <v>425</v>
      </c>
      <c r="M296" s="679"/>
      <c r="N296" s="679"/>
    </row>
    <row r="297" spans="1:14" ht="15.75" x14ac:dyDescent="0.25">
      <c r="A297" s="490">
        <f t="shared" si="59"/>
        <v>211</v>
      </c>
      <c r="B297" s="617" t="s">
        <v>35</v>
      </c>
      <c r="C297" s="473"/>
      <c r="D297" s="519" t="s">
        <v>452</v>
      </c>
      <c r="E297" s="474">
        <f t="shared" ref="E297:E300" si="63">ROUND(J297*0.9,6)*K297</f>
        <v>0</v>
      </c>
      <c r="F297" s="474">
        <f t="shared" si="49"/>
        <v>0</v>
      </c>
      <c r="G297" s="474">
        <f t="shared" si="57"/>
        <v>0</v>
      </c>
      <c r="H297" s="474">
        <f>J297*K297</f>
        <v>0</v>
      </c>
      <c r="I297" s="548" t="s">
        <v>38</v>
      </c>
      <c r="J297" s="476">
        <v>0.68</v>
      </c>
      <c r="K297" s="477"/>
      <c r="L297" s="544" t="s">
        <v>43</v>
      </c>
      <c r="M297" s="679"/>
      <c r="N297" s="679"/>
    </row>
    <row r="298" spans="1:14" ht="20.25" customHeight="1" x14ac:dyDescent="0.25">
      <c r="A298" s="163">
        <f t="shared" si="59"/>
        <v>212</v>
      </c>
      <c r="B298" s="184" t="s">
        <v>35</v>
      </c>
      <c r="C298" s="81"/>
      <c r="D298" s="187" t="s">
        <v>449</v>
      </c>
      <c r="E298" s="76">
        <f t="shared" si="63"/>
        <v>0</v>
      </c>
      <c r="F298" s="76">
        <f t="shared" ref="F298:F353" si="64">ROUND(J298*0.93,6)*K298</f>
        <v>0</v>
      </c>
      <c r="G298" s="76">
        <f t="shared" ref="G298" si="65">ROUND(J298*0.95,6)*K298</f>
        <v>0</v>
      </c>
      <c r="H298" s="76">
        <f t="shared" ref="H298" si="66">J298*K298</f>
        <v>0</v>
      </c>
      <c r="I298" s="77" t="s">
        <v>38</v>
      </c>
      <c r="J298" s="83">
        <v>0.67</v>
      </c>
      <c r="K298" s="84"/>
      <c r="L298" s="657" t="s">
        <v>425</v>
      </c>
      <c r="M298" s="679"/>
      <c r="N298" s="679"/>
    </row>
    <row r="299" spans="1:14" ht="15.75" x14ac:dyDescent="0.25">
      <c r="A299" s="490">
        <f t="shared" si="59"/>
        <v>213</v>
      </c>
      <c r="B299" s="617" t="s">
        <v>35</v>
      </c>
      <c r="C299" s="473" t="s">
        <v>90</v>
      </c>
      <c r="D299" s="519" t="s">
        <v>458</v>
      </c>
      <c r="E299" s="474">
        <f t="shared" si="63"/>
        <v>0</v>
      </c>
      <c r="F299" s="474">
        <f t="shared" si="64"/>
        <v>0</v>
      </c>
      <c r="G299" s="474">
        <f t="shared" si="57"/>
        <v>0</v>
      </c>
      <c r="H299" s="474">
        <f t="shared" si="42"/>
        <v>0</v>
      </c>
      <c r="I299" s="475" t="s">
        <v>38</v>
      </c>
      <c r="J299" s="476">
        <v>0.67</v>
      </c>
      <c r="K299" s="477"/>
      <c r="L299" s="655"/>
      <c r="M299" s="679"/>
      <c r="N299" s="679"/>
    </row>
    <row r="300" spans="1:14" ht="16.5" customHeight="1" thickBot="1" x14ac:dyDescent="0.3">
      <c r="A300" s="490">
        <f t="shared" si="59"/>
        <v>214</v>
      </c>
      <c r="B300" s="617" t="s">
        <v>35</v>
      </c>
      <c r="C300" s="473"/>
      <c r="D300" s="519" t="s">
        <v>457</v>
      </c>
      <c r="E300" s="474">
        <f t="shared" si="63"/>
        <v>0</v>
      </c>
      <c r="F300" s="474">
        <f t="shared" si="64"/>
        <v>0</v>
      </c>
      <c r="G300" s="474">
        <f t="shared" si="57"/>
        <v>0</v>
      </c>
      <c r="H300" s="474">
        <f t="shared" si="42"/>
        <v>0</v>
      </c>
      <c r="I300" s="475" t="s">
        <v>38</v>
      </c>
      <c r="J300" s="476">
        <v>0.67</v>
      </c>
      <c r="K300" s="477"/>
      <c r="L300" s="658"/>
      <c r="M300" s="679"/>
      <c r="N300" s="679"/>
    </row>
    <row r="301" spans="1:14" ht="16.5" thickBot="1" x14ac:dyDescent="0.3">
      <c r="A301" s="272"/>
      <c r="B301" s="273"/>
      <c r="C301" s="274"/>
      <c r="D301" s="275" t="s">
        <v>224</v>
      </c>
      <c r="E301" s="125"/>
      <c r="F301" s="125"/>
      <c r="G301" s="125"/>
      <c r="H301" s="125"/>
      <c r="I301" s="125"/>
      <c r="J301" s="276"/>
      <c r="K301" s="277"/>
      <c r="L301" s="278"/>
      <c r="M301" s="679"/>
      <c r="N301" s="679"/>
    </row>
    <row r="302" spans="1:14" ht="15.75" hidden="1" x14ac:dyDescent="0.25">
      <c r="A302" s="279">
        <f>A300+1</f>
        <v>215</v>
      </c>
      <c r="B302" s="180" t="s">
        <v>35</v>
      </c>
      <c r="C302" s="108" t="s">
        <v>55</v>
      </c>
      <c r="D302" s="173" t="s">
        <v>225</v>
      </c>
      <c r="E302" s="151">
        <f>ROUND(J302*0.9,6)*K302</f>
        <v>0</v>
      </c>
      <c r="F302" s="151">
        <f t="shared" si="64"/>
        <v>0</v>
      </c>
      <c r="G302" s="144">
        <f t="shared" si="57"/>
        <v>0</v>
      </c>
      <c r="H302" s="98">
        <f>J302*K302</f>
        <v>0</v>
      </c>
      <c r="I302" s="99" t="s">
        <v>38</v>
      </c>
      <c r="J302" s="105">
        <v>0.67</v>
      </c>
      <c r="K302" s="106"/>
      <c r="L302" s="712" t="s">
        <v>557</v>
      </c>
      <c r="M302" s="679"/>
      <c r="N302" s="679"/>
    </row>
    <row r="303" spans="1:14" ht="15.75" x14ac:dyDescent="0.25">
      <c r="A303" s="613">
        <v>215</v>
      </c>
      <c r="B303" s="617" t="s">
        <v>35</v>
      </c>
      <c r="C303" s="473"/>
      <c r="D303" s="587" t="s">
        <v>226</v>
      </c>
      <c r="E303" s="474">
        <f t="shared" ref="E303:E331" si="67">ROUND(J303*0.9,6)*K303</f>
        <v>0</v>
      </c>
      <c r="F303" s="474">
        <f t="shared" si="64"/>
        <v>0</v>
      </c>
      <c r="G303" s="474">
        <f t="shared" si="57"/>
        <v>0</v>
      </c>
      <c r="H303" s="474">
        <f t="shared" ref="H303" si="68">J303*K303</f>
        <v>0</v>
      </c>
      <c r="I303" s="624" t="s">
        <v>38</v>
      </c>
      <c r="J303" s="476">
        <v>0.67</v>
      </c>
      <c r="K303" s="477"/>
      <c r="L303" s="682" t="s">
        <v>556</v>
      </c>
      <c r="M303" s="679"/>
      <c r="N303" s="679"/>
    </row>
    <row r="304" spans="1:14" ht="15.75" hidden="1" x14ac:dyDescent="0.25">
      <c r="A304" s="613">
        <f t="shared" ref="A304:A312" si="69">A303+1</f>
        <v>216</v>
      </c>
      <c r="B304" s="617" t="s">
        <v>35</v>
      </c>
      <c r="C304" s="473" t="s">
        <v>77</v>
      </c>
      <c r="D304" s="587" t="s">
        <v>227</v>
      </c>
      <c r="E304" s="474">
        <f t="shared" si="67"/>
        <v>0</v>
      </c>
      <c r="F304" s="474">
        <f t="shared" si="64"/>
        <v>0</v>
      </c>
      <c r="G304" s="474">
        <f t="shared" si="57"/>
        <v>0</v>
      </c>
      <c r="H304" s="474">
        <f>J304*K304</f>
        <v>0</v>
      </c>
      <c r="I304" s="624" t="s">
        <v>38</v>
      </c>
      <c r="J304" s="476">
        <v>0.73</v>
      </c>
      <c r="K304" s="477"/>
      <c r="L304" s="680" t="s">
        <v>585</v>
      </c>
      <c r="M304" s="679"/>
      <c r="N304" s="679"/>
    </row>
    <row r="305" spans="1:14" ht="15.75" x14ac:dyDescent="0.25">
      <c r="A305" s="279">
        <v>216</v>
      </c>
      <c r="B305" s="180" t="s">
        <v>35</v>
      </c>
      <c r="C305" s="149"/>
      <c r="D305" s="150" t="s">
        <v>228</v>
      </c>
      <c r="E305" s="151">
        <f t="shared" si="67"/>
        <v>0</v>
      </c>
      <c r="F305" s="151">
        <f t="shared" si="64"/>
        <v>0</v>
      </c>
      <c r="G305" s="151">
        <f t="shared" si="57"/>
        <v>0</v>
      </c>
      <c r="H305" s="151">
        <f>J305*K305</f>
        <v>0</v>
      </c>
      <c r="I305" s="280" t="s">
        <v>38</v>
      </c>
      <c r="J305" s="100">
        <v>0.67</v>
      </c>
      <c r="K305" s="101"/>
      <c r="L305" s="702" t="s">
        <v>585</v>
      </c>
      <c r="M305" s="679"/>
      <c r="N305" s="679"/>
    </row>
    <row r="306" spans="1:14" ht="15.75" hidden="1" x14ac:dyDescent="0.25">
      <c r="A306" s="279">
        <f t="shared" si="69"/>
        <v>217</v>
      </c>
      <c r="B306" s="180" t="s">
        <v>35</v>
      </c>
      <c r="C306" s="149"/>
      <c r="D306" s="150" t="s">
        <v>462</v>
      </c>
      <c r="E306" s="151">
        <f t="shared" si="67"/>
        <v>0</v>
      </c>
      <c r="F306" s="151">
        <f t="shared" si="64"/>
        <v>0</v>
      </c>
      <c r="G306" s="151">
        <f t="shared" si="57"/>
        <v>0</v>
      </c>
      <c r="H306" s="151">
        <f t="shared" ref="H306" si="70">J306*K306</f>
        <v>0</v>
      </c>
      <c r="I306" s="280" t="s">
        <v>38</v>
      </c>
      <c r="J306" s="100">
        <v>0.67</v>
      </c>
      <c r="K306" s="101"/>
      <c r="L306" s="702" t="s">
        <v>585</v>
      </c>
      <c r="M306" s="679"/>
      <c r="N306" s="679"/>
    </row>
    <row r="307" spans="1:14" ht="15.75" x14ac:dyDescent="0.2">
      <c r="A307" s="279">
        <v>217</v>
      </c>
      <c r="B307" s="281" t="s">
        <v>35</v>
      </c>
      <c r="C307" s="282" t="s">
        <v>55</v>
      </c>
      <c r="D307" s="283" t="s">
        <v>463</v>
      </c>
      <c r="E307" s="151">
        <f t="shared" si="67"/>
        <v>0</v>
      </c>
      <c r="F307" s="151">
        <f t="shared" si="64"/>
        <v>0</v>
      </c>
      <c r="G307" s="151">
        <f t="shared" si="57"/>
        <v>0</v>
      </c>
      <c r="H307" s="151">
        <f>J307*K307</f>
        <v>0</v>
      </c>
      <c r="I307" s="152" t="s">
        <v>38</v>
      </c>
      <c r="J307" s="284">
        <v>0.83</v>
      </c>
      <c r="K307" s="229"/>
      <c r="L307" s="712"/>
      <c r="M307" s="679"/>
      <c r="N307" s="679"/>
    </row>
    <row r="308" spans="1:14" ht="16.5" thickBot="1" x14ac:dyDescent="0.3">
      <c r="A308" s="618">
        <f t="shared" si="69"/>
        <v>218</v>
      </c>
      <c r="B308" s="619" t="s">
        <v>35</v>
      </c>
      <c r="C308" s="473" t="s">
        <v>209</v>
      </c>
      <c r="D308" s="620" t="s">
        <v>229</v>
      </c>
      <c r="E308" s="513">
        <f t="shared" si="67"/>
        <v>0</v>
      </c>
      <c r="F308" s="513">
        <f t="shared" si="64"/>
        <v>0</v>
      </c>
      <c r="G308" s="513">
        <f t="shared" si="57"/>
        <v>0</v>
      </c>
      <c r="H308" s="513">
        <f t="shared" ref="H308:H409" si="71">J308*K308</f>
        <v>0</v>
      </c>
      <c r="I308" s="621" t="s">
        <v>38</v>
      </c>
      <c r="J308" s="622">
        <v>0.67</v>
      </c>
      <c r="K308" s="623"/>
      <c r="L308" s="691" t="s">
        <v>585</v>
      </c>
      <c r="M308" s="679"/>
      <c r="N308" s="679"/>
    </row>
    <row r="309" spans="1:14" ht="15.75" x14ac:dyDescent="0.25">
      <c r="A309" s="285">
        <f t="shared" si="69"/>
        <v>219</v>
      </c>
      <c r="B309" s="286" t="s">
        <v>35</v>
      </c>
      <c r="C309" s="235"/>
      <c r="D309" s="209" t="s">
        <v>230</v>
      </c>
      <c r="E309" s="75">
        <f t="shared" si="67"/>
        <v>0</v>
      </c>
      <c r="F309" s="75">
        <f t="shared" si="64"/>
        <v>0</v>
      </c>
      <c r="G309" s="75">
        <f t="shared" si="57"/>
        <v>0</v>
      </c>
      <c r="H309" s="75">
        <f t="shared" si="71"/>
        <v>0</v>
      </c>
      <c r="I309" s="287" t="s">
        <v>38</v>
      </c>
      <c r="J309" s="135">
        <v>0.67</v>
      </c>
      <c r="K309" s="136"/>
      <c r="L309" s="665"/>
      <c r="M309" s="679"/>
      <c r="N309" s="679"/>
    </row>
    <row r="310" spans="1:14" ht="15.75" hidden="1" x14ac:dyDescent="0.25">
      <c r="A310" s="613">
        <f t="shared" si="69"/>
        <v>220</v>
      </c>
      <c r="B310" s="614" t="s">
        <v>35</v>
      </c>
      <c r="C310" s="540" t="s">
        <v>90</v>
      </c>
      <c r="D310" s="533" t="s">
        <v>231</v>
      </c>
      <c r="E310" s="474">
        <f t="shared" si="67"/>
        <v>0</v>
      </c>
      <c r="F310" s="474">
        <f t="shared" si="64"/>
        <v>0</v>
      </c>
      <c r="G310" s="474">
        <f t="shared" si="57"/>
        <v>0</v>
      </c>
      <c r="H310" s="474">
        <f t="shared" si="71"/>
        <v>0</v>
      </c>
      <c r="I310" s="615" t="s">
        <v>38</v>
      </c>
      <c r="J310" s="542">
        <v>0.6</v>
      </c>
      <c r="K310" s="495"/>
      <c r="L310" s="680" t="s">
        <v>425</v>
      </c>
      <c r="M310" s="679"/>
      <c r="N310" s="679"/>
    </row>
    <row r="311" spans="1:14" ht="15.75" x14ac:dyDescent="0.25">
      <c r="A311" s="616">
        <v>220</v>
      </c>
      <c r="B311" s="617" t="s">
        <v>35</v>
      </c>
      <c r="C311" s="473" t="s">
        <v>90</v>
      </c>
      <c r="D311" s="587" t="s">
        <v>232</v>
      </c>
      <c r="E311" s="474">
        <f t="shared" si="67"/>
        <v>0</v>
      </c>
      <c r="F311" s="474">
        <f t="shared" si="64"/>
        <v>0</v>
      </c>
      <c r="G311" s="474">
        <f t="shared" si="57"/>
        <v>0</v>
      </c>
      <c r="H311" s="474">
        <f t="shared" si="71"/>
        <v>0</v>
      </c>
      <c r="I311" s="615" t="s">
        <v>38</v>
      </c>
      <c r="J311" s="476">
        <v>0.67</v>
      </c>
      <c r="K311" s="477"/>
      <c r="L311" s="552"/>
      <c r="M311" s="679"/>
      <c r="N311" s="679"/>
    </row>
    <row r="312" spans="1:14" ht="16.5" thickBot="1" x14ac:dyDescent="0.3">
      <c r="A312" s="678">
        <f t="shared" si="69"/>
        <v>221</v>
      </c>
      <c r="B312" s="709" t="s">
        <v>35</v>
      </c>
      <c r="C312" s="288" t="s">
        <v>90</v>
      </c>
      <c r="D312" s="169" t="s">
        <v>233</v>
      </c>
      <c r="E312" s="90">
        <f t="shared" si="67"/>
        <v>0</v>
      </c>
      <c r="F312" s="90">
        <f t="shared" si="64"/>
        <v>0</v>
      </c>
      <c r="G312" s="90">
        <f t="shared" si="57"/>
        <v>0</v>
      </c>
      <c r="H312" s="90">
        <f>J312*K312</f>
        <v>0</v>
      </c>
      <c r="I312" s="170" t="s">
        <v>38</v>
      </c>
      <c r="J312" s="171">
        <v>0.67</v>
      </c>
      <c r="K312" s="172"/>
      <c r="L312" s="738" t="s">
        <v>556</v>
      </c>
      <c r="M312" s="679"/>
      <c r="N312" s="679"/>
    </row>
    <row r="313" spans="1:14" ht="16.5" thickBot="1" x14ac:dyDescent="0.3">
      <c r="A313" s="490">
        <f t="shared" ref="A313:A342" si="72">A312+1</f>
        <v>222</v>
      </c>
      <c r="B313" s="708" t="s">
        <v>35</v>
      </c>
      <c r="C313" s="540" t="s">
        <v>90</v>
      </c>
      <c r="D313" s="517" t="s">
        <v>234</v>
      </c>
      <c r="E313" s="609">
        <f>ROUND(J313*0.9,6)*K313</f>
        <v>0</v>
      </c>
      <c r="F313" s="609">
        <f t="shared" si="64"/>
        <v>0</v>
      </c>
      <c r="G313" s="609">
        <f t="shared" si="57"/>
        <v>0</v>
      </c>
      <c r="H313" s="609">
        <f t="shared" si="71"/>
        <v>0</v>
      </c>
      <c r="I313" s="610" t="s">
        <v>38</v>
      </c>
      <c r="J313" s="611">
        <v>0.62</v>
      </c>
      <c r="K313" s="612"/>
      <c r="L313" s="760" t="s">
        <v>617</v>
      </c>
      <c r="M313" s="679"/>
      <c r="N313" s="679"/>
    </row>
    <row r="314" spans="1:14" ht="26.25" hidden="1" thickBot="1" x14ac:dyDescent="0.3">
      <c r="A314" s="109">
        <f t="shared" si="72"/>
        <v>223</v>
      </c>
      <c r="B314" s="291" t="s">
        <v>35</v>
      </c>
      <c r="C314" s="108"/>
      <c r="D314" s="157" t="s">
        <v>235</v>
      </c>
      <c r="E314" s="110">
        <f t="shared" si="67"/>
        <v>0</v>
      </c>
      <c r="F314" s="110">
        <f t="shared" si="64"/>
        <v>0</v>
      </c>
      <c r="G314" s="110">
        <f t="shared" si="57"/>
        <v>0</v>
      </c>
      <c r="H314" s="98">
        <f t="shared" si="71"/>
        <v>0</v>
      </c>
      <c r="I314" s="111" t="s">
        <v>38</v>
      </c>
      <c r="J314" s="293">
        <v>0.7</v>
      </c>
      <c r="K314" s="106"/>
      <c r="L314" s="738" t="s">
        <v>561</v>
      </c>
      <c r="M314" s="679"/>
      <c r="N314" s="679"/>
    </row>
    <row r="315" spans="1:14" ht="16.5" thickBot="1" x14ac:dyDescent="0.3">
      <c r="A315" s="129">
        <v>223</v>
      </c>
      <c r="B315" s="201" t="s">
        <v>35</v>
      </c>
      <c r="C315" s="235" t="s">
        <v>36</v>
      </c>
      <c r="D315" s="132" t="s">
        <v>236</v>
      </c>
      <c r="E315" s="75">
        <f t="shared" si="67"/>
        <v>0</v>
      </c>
      <c r="F315" s="75">
        <f t="shared" si="64"/>
        <v>0</v>
      </c>
      <c r="G315" s="75">
        <f t="shared" ref="G315:G342" si="73">ROUND(J315*0.95,6)*K315</f>
        <v>0</v>
      </c>
      <c r="H315" s="133">
        <f t="shared" si="71"/>
        <v>0</v>
      </c>
      <c r="I315" s="85" t="s">
        <v>38</v>
      </c>
      <c r="J315" s="135">
        <v>0.82</v>
      </c>
      <c r="K315" s="136"/>
      <c r="L315" s="738" t="s">
        <v>556</v>
      </c>
      <c r="M315" s="679"/>
      <c r="N315" s="679"/>
    </row>
    <row r="316" spans="1:14" ht="16.5" thickBot="1" x14ac:dyDescent="0.3">
      <c r="A316" s="129">
        <f t="shared" si="72"/>
        <v>224</v>
      </c>
      <c r="B316" s="299" t="s">
        <v>35</v>
      </c>
      <c r="C316" s="300" t="s">
        <v>90</v>
      </c>
      <c r="D316" s="140" t="s">
        <v>237</v>
      </c>
      <c r="E316" s="90">
        <f t="shared" si="67"/>
        <v>0</v>
      </c>
      <c r="F316" s="90">
        <f t="shared" si="64"/>
        <v>0</v>
      </c>
      <c r="G316" s="90">
        <f t="shared" si="73"/>
        <v>0</v>
      </c>
      <c r="H316" s="141">
        <f t="shared" si="71"/>
        <v>0</v>
      </c>
      <c r="I316" s="91" t="s">
        <v>38</v>
      </c>
      <c r="J316" s="92">
        <v>0.82</v>
      </c>
      <c r="K316" s="93"/>
      <c r="L316" s="753"/>
      <c r="M316" s="679"/>
      <c r="N316" s="679"/>
    </row>
    <row r="317" spans="1:14" ht="16.5" thickBot="1" x14ac:dyDescent="0.3">
      <c r="A317" s="294">
        <f t="shared" si="72"/>
        <v>225</v>
      </c>
      <c r="B317" s="452" t="s">
        <v>35</v>
      </c>
      <c r="C317" s="108"/>
      <c r="D317" s="173" t="s">
        <v>238</v>
      </c>
      <c r="E317" s="158">
        <f t="shared" si="67"/>
        <v>0</v>
      </c>
      <c r="F317" s="158">
        <f t="shared" si="64"/>
        <v>0</v>
      </c>
      <c r="G317" s="110">
        <f t="shared" si="73"/>
        <v>0</v>
      </c>
      <c r="H317" s="110">
        <f t="shared" si="71"/>
        <v>0</v>
      </c>
      <c r="I317" s="99" t="s">
        <v>38</v>
      </c>
      <c r="J317" s="105">
        <v>0.7</v>
      </c>
      <c r="K317" s="106"/>
      <c r="L317" s="761" t="s">
        <v>556</v>
      </c>
      <c r="M317" s="679"/>
      <c r="N317" s="679"/>
    </row>
    <row r="318" spans="1:14" ht="16.5" thickBot="1" x14ac:dyDescent="0.3">
      <c r="A318" s="496">
        <f t="shared" si="72"/>
        <v>226</v>
      </c>
      <c r="B318" s="606" t="s">
        <v>35</v>
      </c>
      <c r="C318" s="607" t="s">
        <v>63</v>
      </c>
      <c r="D318" s="608" t="s">
        <v>239</v>
      </c>
      <c r="E318" s="609">
        <f>ROUND(J318*0.9,6)*K318</f>
        <v>0</v>
      </c>
      <c r="F318" s="609">
        <f t="shared" si="64"/>
        <v>0</v>
      </c>
      <c r="G318" s="609">
        <f t="shared" si="73"/>
        <v>0</v>
      </c>
      <c r="H318" s="609">
        <f>J318*K318</f>
        <v>0</v>
      </c>
      <c r="I318" s="610" t="s">
        <v>38</v>
      </c>
      <c r="J318" s="611">
        <v>0.76</v>
      </c>
      <c r="K318" s="612"/>
      <c r="L318" s="710" t="s">
        <v>581</v>
      </c>
      <c r="M318" s="679"/>
      <c r="N318" s="679"/>
    </row>
    <row r="319" spans="1:14" ht="15.75" x14ac:dyDescent="0.25">
      <c r="A319" s="289">
        <f t="shared" si="72"/>
        <v>227</v>
      </c>
      <c r="B319" s="296" t="s">
        <v>35</v>
      </c>
      <c r="C319" s="149"/>
      <c r="D319" s="150" t="s">
        <v>548</v>
      </c>
      <c r="E319" s="144">
        <f t="shared" si="67"/>
        <v>0</v>
      </c>
      <c r="F319" s="144">
        <f t="shared" si="64"/>
        <v>0</v>
      </c>
      <c r="G319" s="144">
        <f t="shared" si="73"/>
        <v>0</v>
      </c>
      <c r="H319" s="144">
        <f t="shared" ref="H319:H320" si="74">J319*K319</f>
        <v>0</v>
      </c>
      <c r="I319" s="290" t="s">
        <v>38</v>
      </c>
      <c r="J319" s="100">
        <v>0.68</v>
      </c>
      <c r="K319" s="101"/>
      <c r="L319" s="761"/>
      <c r="M319" s="679"/>
      <c r="N319" s="679"/>
    </row>
    <row r="320" spans="1:14" ht="16.5" thickBot="1" x14ac:dyDescent="0.3">
      <c r="A320" s="154">
        <f t="shared" si="72"/>
        <v>228</v>
      </c>
      <c r="B320" s="301" t="s">
        <v>35</v>
      </c>
      <c r="C320" s="149"/>
      <c r="D320" s="150" t="s">
        <v>547</v>
      </c>
      <c r="E320" s="158">
        <f t="shared" si="67"/>
        <v>0</v>
      </c>
      <c r="F320" s="158">
        <f t="shared" si="64"/>
        <v>0</v>
      </c>
      <c r="G320" s="158">
        <f t="shared" si="73"/>
        <v>0</v>
      </c>
      <c r="H320" s="98">
        <f t="shared" si="74"/>
        <v>0</v>
      </c>
      <c r="I320" s="99" t="s">
        <v>38</v>
      </c>
      <c r="J320" s="100">
        <v>0.67</v>
      </c>
      <c r="K320" s="101"/>
      <c r="L320" s="762"/>
      <c r="M320" s="679"/>
      <c r="N320" s="679"/>
    </row>
    <row r="321" spans="1:14" ht="15.75" x14ac:dyDescent="0.25">
      <c r="A321" s="163">
        <f t="shared" si="72"/>
        <v>229</v>
      </c>
      <c r="B321" s="427" t="s">
        <v>39</v>
      </c>
      <c r="C321" s="235" t="s">
        <v>82</v>
      </c>
      <c r="D321" s="132" t="s">
        <v>240</v>
      </c>
      <c r="E321" s="75">
        <f t="shared" si="67"/>
        <v>0</v>
      </c>
      <c r="F321" s="75">
        <f t="shared" si="64"/>
        <v>0</v>
      </c>
      <c r="G321" s="75">
        <f t="shared" si="73"/>
        <v>0</v>
      </c>
      <c r="H321" s="133">
        <f>J321*K321</f>
        <v>0</v>
      </c>
      <c r="I321" s="202" t="s">
        <v>38</v>
      </c>
      <c r="J321" s="135">
        <v>0.62</v>
      </c>
      <c r="K321" s="136"/>
      <c r="L321" s="738"/>
      <c r="M321" s="679"/>
      <c r="N321" s="679"/>
    </row>
    <row r="322" spans="1:14" ht="16.5" thickBot="1" x14ac:dyDescent="0.3">
      <c r="A322" s="137">
        <f t="shared" si="72"/>
        <v>230</v>
      </c>
      <c r="B322" s="167" t="s">
        <v>35</v>
      </c>
      <c r="C322" s="288" t="s">
        <v>55</v>
      </c>
      <c r="D322" s="169" t="s">
        <v>241</v>
      </c>
      <c r="E322" s="90">
        <f t="shared" si="67"/>
        <v>0</v>
      </c>
      <c r="F322" s="90">
        <f t="shared" si="64"/>
        <v>0</v>
      </c>
      <c r="G322" s="90">
        <f t="shared" si="73"/>
        <v>0</v>
      </c>
      <c r="H322" s="90">
        <f>J322*K322</f>
        <v>0</v>
      </c>
      <c r="I322" s="91" t="s">
        <v>38</v>
      </c>
      <c r="J322" s="171">
        <v>0.57999999999999996</v>
      </c>
      <c r="K322" s="172"/>
      <c r="L322" s="753" t="s">
        <v>585</v>
      </c>
      <c r="M322" s="679"/>
      <c r="N322" s="679"/>
    </row>
    <row r="323" spans="1:14" ht="15.75" x14ac:dyDescent="0.25">
      <c r="A323" s="94">
        <f t="shared" si="72"/>
        <v>231</v>
      </c>
      <c r="B323" s="660" t="s">
        <v>35</v>
      </c>
      <c r="C323" s="108" t="s">
        <v>141</v>
      </c>
      <c r="D323" s="661" t="s">
        <v>464</v>
      </c>
      <c r="E323" s="98">
        <f t="shared" si="67"/>
        <v>0</v>
      </c>
      <c r="F323" s="98">
        <f t="shared" si="64"/>
        <v>0</v>
      </c>
      <c r="G323" s="98">
        <f t="shared" si="73"/>
        <v>0</v>
      </c>
      <c r="H323" s="98">
        <f>J323*K323</f>
        <v>0</v>
      </c>
      <c r="I323" s="99" t="s">
        <v>38</v>
      </c>
      <c r="J323" s="662">
        <v>1.02</v>
      </c>
      <c r="K323" s="663"/>
      <c r="L323" s="761"/>
      <c r="M323" s="679"/>
      <c r="N323" s="679"/>
    </row>
    <row r="324" spans="1:14" ht="15.75" x14ac:dyDescent="0.25">
      <c r="A324" s="94">
        <f t="shared" si="72"/>
        <v>232</v>
      </c>
      <c r="B324" s="281" t="s">
        <v>35</v>
      </c>
      <c r="C324" s="108" t="s">
        <v>141</v>
      </c>
      <c r="D324" s="232" t="s">
        <v>242</v>
      </c>
      <c r="E324" s="151">
        <f t="shared" si="67"/>
        <v>0</v>
      </c>
      <c r="F324" s="151">
        <f t="shared" si="64"/>
        <v>0</v>
      </c>
      <c r="G324" s="151">
        <f t="shared" si="73"/>
        <v>0</v>
      </c>
      <c r="H324" s="151">
        <f t="shared" si="71"/>
        <v>0</v>
      </c>
      <c r="I324" s="99" t="s">
        <v>38</v>
      </c>
      <c r="J324" s="192">
        <v>0.96</v>
      </c>
      <c r="K324" s="193"/>
      <c r="L324" s="761"/>
      <c r="M324" s="679"/>
      <c r="N324" s="679"/>
    </row>
    <row r="325" spans="1:14" ht="15.75" x14ac:dyDescent="0.25">
      <c r="A325" s="94">
        <f t="shared" si="72"/>
        <v>233</v>
      </c>
      <c r="B325" s="95" t="s">
        <v>39</v>
      </c>
      <c r="C325" s="108" t="s">
        <v>63</v>
      </c>
      <c r="D325" s="232" t="s">
        <v>243</v>
      </c>
      <c r="E325" s="151">
        <f t="shared" si="67"/>
        <v>0</v>
      </c>
      <c r="F325" s="151">
        <f t="shared" si="64"/>
        <v>0</v>
      </c>
      <c r="G325" s="151">
        <f t="shared" si="73"/>
        <v>0</v>
      </c>
      <c r="H325" s="151">
        <f t="shared" si="71"/>
        <v>0</v>
      </c>
      <c r="I325" s="99" t="s">
        <v>38</v>
      </c>
      <c r="J325" s="100">
        <v>1.1599999999999999</v>
      </c>
      <c r="K325" s="101"/>
      <c r="L325" s="761" t="s">
        <v>614</v>
      </c>
      <c r="M325" s="679"/>
      <c r="N325" s="679"/>
    </row>
    <row r="326" spans="1:14" ht="15.75" x14ac:dyDescent="0.25">
      <c r="A326" s="490">
        <f t="shared" si="72"/>
        <v>234</v>
      </c>
      <c r="B326" s="535" t="s">
        <v>39</v>
      </c>
      <c r="C326" s="540" t="s">
        <v>63</v>
      </c>
      <c r="D326" s="539" t="s">
        <v>244</v>
      </c>
      <c r="E326" s="474">
        <f t="shared" si="67"/>
        <v>0</v>
      </c>
      <c r="F326" s="474">
        <f t="shared" si="64"/>
        <v>0</v>
      </c>
      <c r="G326" s="474">
        <f t="shared" si="73"/>
        <v>0</v>
      </c>
      <c r="H326" s="474">
        <f t="shared" si="71"/>
        <v>0</v>
      </c>
      <c r="I326" s="475" t="s">
        <v>38</v>
      </c>
      <c r="J326" s="476">
        <v>1.08</v>
      </c>
      <c r="K326" s="477"/>
      <c r="L326" s="680" t="s">
        <v>587</v>
      </c>
      <c r="M326" s="679"/>
      <c r="N326" s="679"/>
    </row>
    <row r="327" spans="1:14" ht="15.75" x14ac:dyDescent="0.25">
      <c r="A327" s="490">
        <f t="shared" si="72"/>
        <v>235</v>
      </c>
      <c r="B327" s="479" t="s">
        <v>35</v>
      </c>
      <c r="C327" s="473"/>
      <c r="D327" s="539" t="s">
        <v>245</v>
      </c>
      <c r="E327" s="474">
        <f t="shared" si="67"/>
        <v>0</v>
      </c>
      <c r="F327" s="474">
        <f t="shared" si="64"/>
        <v>0</v>
      </c>
      <c r="G327" s="474">
        <f t="shared" si="73"/>
        <v>0</v>
      </c>
      <c r="H327" s="480">
        <f t="shared" si="71"/>
        <v>0</v>
      </c>
      <c r="I327" s="475" t="s">
        <v>38</v>
      </c>
      <c r="J327" s="476">
        <v>0.7</v>
      </c>
      <c r="K327" s="477"/>
      <c r="L327" s="594" t="s">
        <v>43</v>
      </c>
      <c r="M327" s="679"/>
      <c r="N327" s="679"/>
    </row>
    <row r="328" spans="1:14" ht="16.5" thickBot="1" x14ac:dyDescent="0.3">
      <c r="A328" s="94">
        <f t="shared" si="72"/>
        <v>236</v>
      </c>
      <c r="B328" s="302" t="s">
        <v>35</v>
      </c>
      <c r="C328" s="156" t="s">
        <v>90</v>
      </c>
      <c r="D328" s="442" t="s">
        <v>246</v>
      </c>
      <c r="E328" s="158">
        <f t="shared" si="67"/>
        <v>0</v>
      </c>
      <c r="F328" s="158">
        <f t="shared" si="64"/>
        <v>0</v>
      </c>
      <c r="G328" s="158">
        <f t="shared" si="73"/>
        <v>0</v>
      </c>
      <c r="H328" s="158">
        <f>J328*K328</f>
        <v>0</v>
      </c>
      <c r="I328" s="292" t="s">
        <v>38</v>
      </c>
      <c r="J328" s="160">
        <v>0.88</v>
      </c>
      <c r="K328" s="161"/>
      <c r="L328" s="761"/>
      <c r="M328" s="679"/>
      <c r="N328" s="679"/>
    </row>
    <row r="329" spans="1:14" ht="16.5" hidden="1" thickBot="1" x14ac:dyDescent="0.3">
      <c r="A329" s="294">
        <f>A328+1</f>
        <v>237</v>
      </c>
      <c r="B329" s="416" t="s">
        <v>35</v>
      </c>
      <c r="C329" s="440"/>
      <c r="D329" s="443" t="s">
        <v>465</v>
      </c>
      <c r="E329" s="368">
        <f t="shared" si="67"/>
        <v>0</v>
      </c>
      <c r="F329" s="368">
        <f t="shared" si="64"/>
        <v>0</v>
      </c>
      <c r="G329" s="141">
        <f t="shared" si="73"/>
        <v>0</v>
      </c>
      <c r="H329" s="368">
        <f>J329*K329</f>
        <v>0</v>
      </c>
      <c r="I329" s="295" t="s">
        <v>38</v>
      </c>
      <c r="J329" s="384">
        <v>0.67</v>
      </c>
      <c r="K329" s="369"/>
      <c r="L329" s="739" t="s">
        <v>556</v>
      </c>
      <c r="M329" s="679"/>
      <c r="N329" s="679"/>
    </row>
    <row r="330" spans="1:14" ht="21" customHeight="1" x14ac:dyDescent="0.25">
      <c r="A330" s="490">
        <v>237</v>
      </c>
      <c r="B330" s="532" t="s">
        <v>35</v>
      </c>
      <c r="C330" s="473"/>
      <c r="D330" s="541" t="s">
        <v>466</v>
      </c>
      <c r="E330" s="474">
        <f t="shared" si="67"/>
        <v>0</v>
      </c>
      <c r="F330" s="474">
        <f t="shared" si="64"/>
        <v>0</v>
      </c>
      <c r="G330" s="474">
        <f t="shared" si="73"/>
        <v>0</v>
      </c>
      <c r="H330" s="474">
        <f t="shared" si="71"/>
        <v>0</v>
      </c>
      <c r="I330" s="475" t="s">
        <v>38</v>
      </c>
      <c r="J330" s="476">
        <v>1.1200000000000001</v>
      </c>
      <c r="K330" s="477"/>
      <c r="L330" s="763"/>
      <c r="M330" s="679"/>
      <c r="N330" s="679"/>
    </row>
    <row r="331" spans="1:14" ht="27" hidden="1" customHeight="1" x14ac:dyDescent="0.25">
      <c r="A331" s="490" t="s">
        <v>610</v>
      </c>
      <c r="B331" s="535" t="s">
        <v>39</v>
      </c>
      <c r="C331" s="540"/>
      <c r="D331" s="539" t="s">
        <v>611</v>
      </c>
      <c r="E331" s="474">
        <f t="shared" si="67"/>
        <v>0</v>
      </c>
      <c r="F331" s="474">
        <f t="shared" si="64"/>
        <v>0</v>
      </c>
      <c r="G331" s="474">
        <f t="shared" si="73"/>
        <v>0</v>
      </c>
      <c r="H331" s="474">
        <f t="shared" si="71"/>
        <v>0</v>
      </c>
      <c r="I331" s="475" t="s">
        <v>38</v>
      </c>
      <c r="J331" s="542">
        <v>1.1200000000000001</v>
      </c>
      <c r="K331" s="495"/>
      <c r="L331" s="764" t="s">
        <v>581</v>
      </c>
      <c r="M331" s="679"/>
      <c r="N331" s="679"/>
    </row>
    <row r="332" spans="1:14" ht="15.75" x14ac:dyDescent="0.25">
      <c r="A332" s="490">
        <f>A330+1</f>
        <v>238</v>
      </c>
      <c r="B332" s="535" t="s">
        <v>39</v>
      </c>
      <c r="C332" s="540"/>
      <c r="D332" s="539" t="s">
        <v>247</v>
      </c>
      <c r="E332" s="474">
        <f>ROUND(J332*0.9,6)*K332</f>
        <v>0</v>
      </c>
      <c r="F332" s="474">
        <f t="shared" si="64"/>
        <v>0</v>
      </c>
      <c r="G332" s="474">
        <f t="shared" si="73"/>
        <v>0</v>
      </c>
      <c r="H332" s="480">
        <f t="shared" si="71"/>
        <v>0</v>
      </c>
      <c r="I332" s="475" t="s">
        <v>38</v>
      </c>
      <c r="J332" s="542">
        <v>0.83</v>
      </c>
      <c r="K332" s="495"/>
      <c r="L332" s="680"/>
      <c r="M332" s="679"/>
      <c r="N332" s="679"/>
    </row>
    <row r="333" spans="1:14" ht="15.75" x14ac:dyDescent="0.25">
      <c r="A333" s="147">
        <f t="shared" ref="A333:A338" si="75">A332+1</f>
        <v>239</v>
      </c>
      <c r="B333" s="240" t="s">
        <v>35</v>
      </c>
      <c r="C333" s="149" t="s">
        <v>90</v>
      </c>
      <c r="D333" s="178" t="s">
        <v>248</v>
      </c>
      <c r="E333" s="151">
        <f>ROUND(J333*0.9,6)*K333</f>
        <v>0</v>
      </c>
      <c r="F333" s="151">
        <f t="shared" si="64"/>
        <v>0</v>
      </c>
      <c r="G333" s="151">
        <f t="shared" si="73"/>
        <v>0</v>
      </c>
      <c r="H333" s="151">
        <f t="shared" si="71"/>
        <v>0</v>
      </c>
      <c r="I333" s="228" t="s">
        <v>38</v>
      </c>
      <c r="J333" s="100">
        <v>1.1399999999999999</v>
      </c>
      <c r="K333" s="101"/>
      <c r="L333" s="761"/>
      <c r="M333" s="679"/>
      <c r="N333" s="679"/>
    </row>
    <row r="334" spans="1:14" ht="16.5" thickBot="1" x14ac:dyDescent="0.3">
      <c r="A334" s="109">
        <f t="shared" si="75"/>
        <v>240</v>
      </c>
      <c r="B334" s="390" t="s">
        <v>39</v>
      </c>
      <c r="C334" s="156" t="s">
        <v>90</v>
      </c>
      <c r="D334" s="306" t="s">
        <v>249</v>
      </c>
      <c r="E334" s="158">
        <f>ROUND(J334*0.9,6)*K334</f>
        <v>0</v>
      </c>
      <c r="F334" s="158">
        <f t="shared" si="64"/>
        <v>0</v>
      </c>
      <c r="G334" s="158">
        <f t="shared" si="73"/>
        <v>0</v>
      </c>
      <c r="H334" s="158">
        <f t="shared" si="71"/>
        <v>0</v>
      </c>
      <c r="I334" s="292" t="s">
        <v>38</v>
      </c>
      <c r="J334" s="112">
        <v>0.6</v>
      </c>
      <c r="K334" s="113"/>
      <c r="L334" s="762" t="s">
        <v>614</v>
      </c>
      <c r="M334" s="679"/>
      <c r="N334" s="679"/>
    </row>
    <row r="335" spans="1:14" ht="16.5" hidden="1" thickBot="1" x14ac:dyDescent="0.3">
      <c r="A335" s="137">
        <f t="shared" si="75"/>
        <v>241</v>
      </c>
      <c r="B335" s="441" t="s">
        <v>39</v>
      </c>
      <c r="C335" s="300"/>
      <c r="D335" s="307" t="s">
        <v>250</v>
      </c>
      <c r="E335" s="368">
        <f t="shared" ref="E335:E342" si="76">ROUND(J335*0.9,6)*K335</f>
        <v>0</v>
      </c>
      <c r="F335" s="368">
        <f t="shared" si="64"/>
        <v>0</v>
      </c>
      <c r="G335" s="90">
        <f t="shared" si="73"/>
        <v>0</v>
      </c>
      <c r="H335" s="141">
        <f t="shared" si="71"/>
        <v>0</v>
      </c>
      <c r="I335" s="142" t="s">
        <v>38</v>
      </c>
      <c r="J335" s="92">
        <v>0.62</v>
      </c>
      <c r="K335" s="93"/>
      <c r="L335" s="740" t="s">
        <v>556</v>
      </c>
      <c r="M335" s="679"/>
      <c r="N335" s="679"/>
    </row>
    <row r="336" spans="1:14" ht="16.5" thickBot="1" x14ac:dyDescent="0.3">
      <c r="A336" s="305">
        <v>241</v>
      </c>
      <c r="B336" s="765" t="s">
        <v>35</v>
      </c>
      <c r="C336" s="766"/>
      <c r="D336" s="767" t="s">
        <v>555</v>
      </c>
      <c r="E336" s="303">
        <f t="shared" si="76"/>
        <v>0</v>
      </c>
      <c r="F336" s="303">
        <f t="shared" si="64"/>
        <v>0</v>
      </c>
      <c r="G336" s="158">
        <f t="shared" si="73"/>
        <v>0</v>
      </c>
      <c r="H336" s="110">
        <f t="shared" si="71"/>
        <v>0</v>
      </c>
      <c r="I336" s="768" t="s">
        <v>38</v>
      </c>
      <c r="J336" s="769">
        <v>0.59</v>
      </c>
      <c r="K336" s="770"/>
      <c r="L336" s="771" t="s">
        <v>425</v>
      </c>
      <c r="M336" s="679"/>
      <c r="N336" s="679"/>
    </row>
    <row r="337" spans="1:14" ht="15.75" x14ac:dyDescent="0.25">
      <c r="A337" s="500">
        <f t="shared" si="75"/>
        <v>242</v>
      </c>
      <c r="B337" s="532" t="s">
        <v>35</v>
      </c>
      <c r="C337" s="540" t="s">
        <v>90</v>
      </c>
      <c r="D337" s="517" t="s">
        <v>251</v>
      </c>
      <c r="E337" s="480">
        <f t="shared" si="76"/>
        <v>0</v>
      </c>
      <c r="F337" s="480">
        <f t="shared" si="64"/>
        <v>0</v>
      </c>
      <c r="G337" s="480">
        <f t="shared" si="73"/>
        <v>0</v>
      </c>
      <c r="H337" s="480">
        <f t="shared" si="71"/>
        <v>0</v>
      </c>
      <c r="I337" s="481" t="s">
        <v>38</v>
      </c>
      <c r="J337" s="542">
        <v>0.55000000000000004</v>
      </c>
      <c r="K337" s="595"/>
      <c r="L337" s="596"/>
      <c r="M337" s="679"/>
      <c r="N337" s="679"/>
    </row>
    <row r="338" spans="1:14" ht="15.75" x14ac:dyDescent="0.25">
      <c r="A338" s="114">
        <f t="shared" si="75"/>
        <v>243</v>
      </c>
      <c r="B338" s="240" t="s">
        <v>35</v>
      </c>
      <c r="C338" s="108" t="s">
        <v>90</v>
      </c>
      <c r="D338" s="104" t="s">
        <v>252</v>
      </c>
      <c r="E338" s="151">
        <f t="shared" si="76"/>
        <v>0</v>
      </c>
      <c r="F338" s="151">
        <f t="shared" si="64"/>
        <v>0</v>
      </c>
      <c r="G338" s="151">
        <f t="shared" si="73"/>
        <v>0</v>
      </c>
      <c r="H338" s="98">
        <f t="shared" si="71"/>
        <v>0</v>
      </c>
      <c r="I338" s="228" t="s">
        <v>38</v>
      </c>
      <c r="J338" s="105">
        <v>0.68</v>
      </c>
      <c r="K338" s="101"/>
      <c r="L338" s="761"/>
      <c r="M338" s="679"/>
      <c r="N338" s="679"/>
    </row>
    <row r="339" spans="1:14" ht="16.5" thickBot="1" x14ac:dyDescent="0.3">
      <c r="A339" s="94">
        <f t="shared" si="72"/>
        <v>244</v>
      </c>
      <c r="B339" s="240" t="s">
        <v>35</v>
      </c>
      <c r="C339" s="108" t="s">
        <v>55</v>
      </c>
      <c r="D339" s="104" t="s">
        <v>253</v>
      </c>
      <c r="E339" s="151">
        <f t="shared" si="76"/>
        <v>0</v>
      </c>
      <c r="F339" s="151">
        <f t="shared" si="64"/>
        <v>0</v>
      </c>
      <c r="G339" s="151">
        <f t="shared" si="73"/>
        <v>0</v>
      </c>
      <c r="H339" s="98">
        <f t="shared" si="71"/>
        <v>0</v>
      </c>
      <c r="I339" s="228" t="s">
        <v>38</v>
      </c>
      <c r="J339" s="105">
        <v>0.48</v>
      </c>
      <c r="K339" s="101"/>
      <c r="L339" s="761"/>
      <c r="M339" s="679"/>
      <c r="N339" s="679"/>
    </row>
    <row r="340" spans="1:14" ht="16.5" thickBot="1" x14ac:dyDescent="0.3">
      <c r="A340" s="506">
        <f t="shared" si="72"/>
        <v>245</v>
      </c>
      <c r="B340" s="597" t="s">
        <v>35</v>
      </c>
      <c r="C340" s="598"/>
      <c r="D340" s="599" t="s">
        <v>254</v>
      </c>
      <c r="E340" s="513">
        <f t="shared" si="76"/>
        <v>0</v>
      </c>
      <c r="F340" s="513">
        <f t="shared" si="64"/>
        <v>0</v>
      </c>
      <c r="G340" s="513">
        <f t="shared" si="73"/>
        <v>0</v>
      </c>
      <c r="H340" s="498">
        <f t="shared" si="71"/>
        <v>0</v>
      </c>
      <c r="I340" s="600" t="s">
        <v>38</v>
      </c>
      <c r="J340" s="585">
        <v>0.67</v>
      </c>
      <c r="K340" s="477"/>
      <c r="L340" s="710" t="s">
        <v>581</v>
      </c>
      <c r="M340" s="679"/>
      <c r="N340" s="679"/>
    </row>
    <row r="341" spans="1:14" ht="15.75" x14ac:dyDescent="0.25">
      <c r="A341" s="500">
        <f t="shared" si="72"/>
        <v>246</v>
      </c>
      <c r="B341" s="601" t="s">
        <v>35</v>
      </c>
      <c r="C341" s="602" t="s">
        <v>36</v>
      </c>
      <c r="D341" s="603" t="s">
        <v>549</v>
      </c>
      <c r="E341" s="502">
        <f t="shared" si="76"/>
        <v>0</v>
      </c>
      <c r="F341" s="502">
        <f t="shared" si="64"/>
        <v>0</v>
      </c>
      <c r="G341" s="502">
        <f t="shared" si="73"/>
        <v>0</v>
      </c>
      <c r="H341" s="502">
        <f t="shared" si="71"/>
        <v>0</v>
      </c>
      <c r="I341" s="604" t="s">
        <v>38</v>
      </c>
      <c r="J341" s="605">
        <v>0.78</v>
      </c>
      <c r="K341" s="495"/>
      <c r="L341" s="655"/>
      <c r="M341" s="679"/>
      <c r="N341" s="679"/>
    </row>
    <row r="342" spans="1:14" ht="16.5" thickBot="1" x14ac:dyDescent="0.3">
      <c r="A342" s="94">
        <f t="shared" si="72"/>
        <v>247</v>
      </c>
      <c r="B342" s="240" t="s">
        <v>35</v>
      </c>
      <c r="C342" s="108"/>
      <c r="D342" s="104" t="s">
        <v>550</v>
      </c>
      <c r="E342" s="151">
        <f t="shared" si="76"/>
        <v>0</v>
      </c>
      <c r="F342" s="151">
        <f t="shared" si="64"/>
        <v>0</v>
      </c>
      <c r="G342" s="151">
        <f t="shared" si="73"/>
        <v>0</v>
      </c>
      <c r="H342" s="98">
        <f>J342*K342</f>
        <v>0</v>
      </c>
      <c r="I342" s="228" t="s">
        <v>38</v>
      </c>
      <c r="J342" s="105">
        <v>0.62</v>
      </c>
      <c r="K342" s="161"/>
      <c r="L342" s="773"/>
      <c r="M342" s="679"/>
      <c r="N342" s="679"/>
    </row>
    <row r="343" spans="1:14" ht="16.5" thickBot="1" x14ac:dyDescent="0.3">
      <c r="A343" s="249"/>
      <c r="B343" s="250"/>
      <c r="C343" s="196"/>
      <c r="D343" s="197" t="s">
        <v>255</v>
      </c>
      <c r="E343" s="216"/>
      <c r="F343" s="216"/>
      <c r="G343" s="216"/>
      <c r="H343" s="216"/>
      <c r="I343" s="216"/>
      <c r="J343" s="251"/>
      <c r="K343" s="741"/>
      <c r="L343" s="772"/>
      <c r="M343" s="679"/>
      <c r="N343" s="679"/>
    </row>
    <row r="344" spans="1:14" ht="15.75" x14ac:dyDescent="0.25">
      <c r="A344" s="490">
        <f>A342+1</f>
        <v>248</v>
      </c>
      <c r="B344" s="592" t="s">
        <v>35</v>
      </c>
      <c r="C344" s="473" t="s">
        <v>63</v>
      </c>
      <c r="D344" s="587" t="s">
        <v>467</v>
      </c>
      <c r="E344" s="474">
        <f>ROUND(J344*0.9,6)*K344</f>
        <v>0</v>
      </c>
      <c r="F344" s="474">
        <f t="shared" si="64"/>
        <v>0</v>
      </c>
      <c r="G344" s="502">
        <f t="shared" ref="G344:G360" si="77">ROUND(J344*0.95,6)*K344</f>
        <v>0</v>
      </c>
      <c r="H344" s="474">
        <f>J344*K344</f>
        <v>0</v>
      </c>
      <c r="I344" s="548" t="s">
        <v>38</v>
      </c>
      <c r="J344" s="476">
        <v>0.68</v>
      </c>
      <c r="K344" s="593"/>
      <c r="L344" s="655"/>
      <c r="M344" s="679"/>
      <c r="N344" s="679"/>
    </row>
    <row r="345" spans="1:14" ht="15.75" x14ac:dyDescent="0.25">
      <c r="A345" s="163">
        <f t="shared" ref="A345:A358" si="78">A344+1</f>
        <v>249</v>
      </c>
      <c r="B345" s="304" t="s">
        <v>35</v>
      </c>
      <c r="C345" s="119" t="s">
        <v>55</v>
      </c>
      <c r="D345" s="164" t="s">
        <v>256</v>
      </c>
      <c r="E345" s="76">
        <f>ROUND(J345*0.9,6)*K345</f>
        <v>0</v>
      </c>
      <c r="F345" s="76">
        <f t="shared" si="64"/>
        <v>0</v>
      </c>
      <c r="G345" s="76">
        <f t="shared" si="77"/>
        <v>0</v>
      </c>
      <c r="H345" s="76">
        <f>J345*K345</f>
        <v>0</v>
      </c>
      <c r="I345" s="165" t="s">
        <v>38</v>
      </c>
      <c r="J345" s="207">
        <v>1.1000000000000001</v>
      </c>
      <c r="K345" s="309"/>
      <c r="L345" s="271"/>
      <c r="M345" s="679"/>
      <c r="N345" s="679"/>
    </row>
    <row r="346" spans="1:14" ht="15.75" x14ac:dyDescent="0.25">
      <c r="A346" s="490">
        <f t="shared" si="78"/>
        <v>250</v>
      </c>
      <c r="B346" s="592" t="s">
        <v>35</v>
      </c>
      <c r="C346" s="473"/>
      <c r="D346" s="587" t="s">
        <v>469</v>
      </c>
      <c r="E346" s="474">
        <f t="shared" ref="E346:E360" si="79">ROUND(J346*0.9,6)*K346</f>
        <v>0</v>
      </c>
      <c r="F346" s="474">
        <f t="shared" si="64"/>
        <v>0</v>
      </c>
      <c r="G346" s="474">
        <f t="shared" si="77"/>
        <v>0</v>
      </c>
      <c r="H346" s="474">
        <f>J346*K346</f>
        <v>0</v>
      </c>
      <c r="I346" s="548" t="s">
        <v>38</v>
      </c>
      <c r="J346" s="476">
        <v>0.76</v>
      </c>
      <c r="K346" s="477"/>
      <c r="L346" s="655" t="s">
        <v>617</v>
      </c>
      <c r="M346" s="679"/>
      <c r="N346" s="679"/>
    </row>
    <row r="347" spans="1:14" ht="15.75" x14ac:dyDescent="0.25">
      <c r="A347" s="163">
        <f t="shared" si="78"/>
        <v>251</v>
      </c>
      <c r="B347" s="304" t="s">
        <v>35</v>
      </c>
      <c r="C347" s="81"/>
      <c r="D347" s="164" t="s">
        <v>257</v>
      </c>
      <c r="E347" s="76">
        <f t="shared" si="79"/>
        <v>0</v>
      </c>
      <c r="F347" s="76">
        <f t="shared" si="64"/>
        <v>0</v>
      </c>
      <c r="G347" s="76">
        <f t="shared" si="77"/>
        <v>0</v>
      </c>
      <c r="H347" s="76">
        <f t="shared" ref="H347:H350" si="80">J347*K347</f>
        <v>0</v>
      </c>
      <c r="I347" s="165" t="s">
        <v>38</v>
      </c>
      <c r="J347" s="83">
        <v>0.8</v>
      </c>
      <c r="K347" s="84"/>
      <c r="L347" s="738" t="s">
        <v>614</v>
      </c>
      <c r="M347" s="679"/>
      <c r="N347" s="679"/>
    </row>
    <row r="348" spans="1:14" ht="15.75" x14ac:dyDescent="0.25">
      <c r="A348" s="163">
        <f t="shared" si="78"/>
        <v>252</v>
      </c>
      <c r="B348" s="304" t="s">
        <v>35</v>
      </c>
      <c r="C348" s="81" t="s">
        <v>63</v>
      </c>
      <c r="D348" s="164" t="s">
        <v>616</v>
      </c>
      <c r="E348" s="76">
        <f t="shared" si="79"/>
        <v>0</v>
      </c>
      <c r="F348" s="76">
        <f t="shared" si="64"/>
        <v>0</v>
      </c>
      <c r="G348" s="76">
        <f t="shared" si="77"/>
        <v>0</v>
      </c>
      <c r="H348" s="76">
        <f t="shared" si="80"/>
        <v>0</v>
      </c>
      <c r="I348" s="165" t="s">
        <v>38</v>
      </c>
      <c r="J348" s="83">
        <v>0.85</v>
      </c>
      <c r="K348" s="84"/>
      <c r="L348" s="738"/>
      <c r="M348" s="679"/>
      <c r="N348" s="679"/>
    </row>
    <row r="349" spans="1:14" ht="15.75" x14ac:dyDescent="0.25">
      <c r="A349" s="163">
        <f t="shared" si="78"/>
        <v>253</v>
      </c>
      <c r="B349" s="304" t="s">
        <v>35</v>
      </c>
      <c r="C349" s="81" t="s">
        <v>63</v>
      </c>
      <c r="D349" s="257" t="s">
        <v>468</v>
      </c>
      <c r="E349" s="76">
        <f t="shared" si="79"/>
        <v>0</v>
      </c>
      <c r="F349" s="76">
        <f t="shared" si="64"/>
        <v>0</v>
      </c>
      <c r="G349" s="76">
        <f t="shared" si="77"/>
        <v>0</v>
      </c>
      <c r="H349" s="76">
        <f t="shared" si="80"/>
        <v>0</v>
      </c>
      <c r="I349" s="165" t="s">
        <v>38</v>
      </c>
      <c r="J349" s="83">
        <v>0.94</v>
      </c>
      <c r="K349" s="84"/>
      <c r="L349" s="166"/>
      <c r="M349" s="679"/>
      <c r="N349" s="679"/>
    </row>
    <row r="350" spans="1:14" ht="15.75" hidden="1" x14ac:dyDescent="0.25">
      <c r="A350" s="163">
        <f t="shared" si="78"/>
        <v>254</v>
      </c>
      <c r="B350" s="120" t="s">
        <v>39</v>
      </c>
      <c r="C350" s="81"/>
      <c r="D350" s="257" t="s">
        <v>403</v>
      </c>
      <c r="E350" s="76">
        <f t="shared" si="79"/>
        <v>0</v>
      </c>
      <c r="F350" s="76">
        <f t="shared" si="64"/>
        <v>0</v>
      </c>
      <c r="G350" s="76">
        <f t="shared" si="77"/>
        <v>0</v>
      </c>
      <c r="H350" s="76">
        <f t="shared" si="80"/>
        <v>0</v>
      </c>
      <c r="I350" s="165" t="s">
        <v>38</v>
      </c>
      <c r="J350" s="83">
        <v>0.82</v>
      </c>
      <c r="K350" s="84"/>
      <c r="L350" s="656" t="s">
        <v>556</v>
      </c>
      <c r="M350" s="679"/>
      <c r="N350" s="679"/>
    </row>
    <row r="351" spans="1:14" ht="15.75" x14ac:dyDescent="0.25">
      <c r="A351" s="490">
        <v>254</v>
      </c>
      <c r="B351" s="479" t="s">
        <v>35</v>
      </c>
      <c r="C351" s="473" t="s">
        <v>63</v>
      </c>
      <c r="D351" s="547" t="s">
        <v>258</v>
      </c>
      <c r="E351" s="474">
        <f t="shared" si="79"/>
        <v>0</v>
      </c>
      <c r="F351" s="474">
        <f t="shared" si="64"/>
        <v>0</v>
      </c>
      <c r="G351" s="474">
        <f t="shared" si="77"/>
        <v>0</v>
      </c>
      <c r="H351" s="474">
        <f t="shared" si="71"/>
        <v>0</v>
      </c>
      <c r="I351" s="548" t="s">
        <v>38</v>
      </c>
      <c r="J351" s="476">
        <v>0.91</v>
      </c>
      <c r="K351" s="477"/>
      <c r="L351" s="655"/>
      <c r="M351" s="679"/>
      <c r="N351" s="679"/>
    </row>
    <row r="352" spans="1:14" ht="15.75" x14ac:dyDescent="0.25">
      <c r="A352" s="490">
        <f t="shared" si="78"/>
        <v>255</v>
      </c>
      <c r="B352" s="479" t="s">
        <v>35</v>
      </c>
      <c r="C352" s="568" t="s">
        <v>259</v>
      </c>
      <c r="D352" s="586" t="s">
        <v>260</v>
      </c>
      <c r="E352" s="474">
        <f t="shared" si="79"/>
        <v>0</v>
      </c>
      <c r="F352" s="474">
        <f t="shared" si="64"/>
        <v>0</v>
      </c>
      <c r="G352" s="474">
        <f t="shared" si="77"/>
        <v>0</v>
      </c>
      <c r="H352" s="474">
        <f t="shared" si="71"/>
        <v>0</v>
      </c>
      <c r="I352" s="475" t="s">
        <v>38</v>
      </c>
      <c r="J352" s="476">
        <v>0.6</v>
      </c>
      <c r="K352" s="477"/>
      <c r="L352" s="680" t="s">
        <v>585</v>
      </c>
      <c r="M352" s="679"/>
      <c r="N352" s="679"/>
    </row>
    <row r="353" spans="1:14" ht="15.75" hidden="1" x14ac:dyDescent="0.25">
      <c r="A353" s="163" t="e">
        <f>#REF!+1</f>
        <v>#REF!</v>
      </c>
      <c r="B353" s="120" t="s">
        <v>39</v>
      </c>
      <c r="C353" s="311"/>
      <c r="D353" s="312" t="s">
        <v>261</v>
      </c>
      <c r="E353" s="76">
        <f t="shared" si="79"/>
        <v>0</v>
      </c>
      <c r="F353" s="76">
        <f t="shared" si="64"/>
        <v>0</v>
      </c>
      <c r="G353" s="76">
        <f t="shared" si="77"/>
        <v>0</v>
      </c>
      <c r="H353" s="76">
        <f t="shared" si="71"/>
        <v>0</v>
      </c>
      <c r="I353" s="77" t="s">
        <v>38</v>
      </c>
      <c r="J353" s="83">
        <v>0.92</v>
      </c>
      <c r="K353" s="84"/>
      <c r="L353" s="738" t="s">
        <v>614</v>
      </c>
      <c r="M353" s="679"/>
      <c r="N353" s="679"/>
    </row>
    <row r="354" spans="1:14" ht="30.75" customHeight="1" thickBot="1" x14ac:dyDescent="0.3">
      <c r="A354" s="506">
        <f>A352+1</f>
        <v>256</v>
      </c>
      <c r="B354" s="588" t="s">
        <v>35</v>
      </c>
      <c r="C354" s="589" t="s">
        <v>63</v>
      </c>
      <c r="D354" s="590" t="s">
        <v>262</v>
      </c>
      <c r="E354" s="513">
        <f t="shared" si="79"/>
        <v>0</v>
      </c>
      <c r="F354" s="513">
        <f t="shared" ref="F354:F414" si="81">ROUND(J354*0.93,6)*K354</f>
        <v>0</v>
      </c>
      <c r="G354" s="513">
        <f t="shared" si="77"/>
        <v>0</v>
      </c>
      <c r="H354" s="513">
        <f t="shared" si="71"/>
        <v>0</v>
      </c>
      <c r="I354" s="573" t="s">
        <v>38</v>
      </c>
      <c r="J354" s="591">
        <v>1.1000000000000001</v>
      </c>
      <c r="K354" s="516"/>
      <c r="L354" s="653"/>
      <c r="M354" s="679"/>
      <c r="N354" s="679"/>
    </row>
    <row r="355" spans="1:14" ht="15.75" x14ac:dyDescent="0.25">
      <c r="A355" s="94">
        <f t="shared" si="78"/>
        <v>257</v>
      </c>
      <c r="B355" s="240" t="s">
        <v>35</v>
      </c>
      <c r="C355" s="108"/>
      <c r="D355" s="173" t="s">
        <v>263</v>
      </c>
      <c r="E355" s="98">
        <f>ROUND(J355*0.9,6)*K355</f>
        <v>0</v>
      </c>
      <c r="F355" s="98">
        <f t="shared" si="81"/>
        <v>0</v>
      </c>
      <c r="G355" s="98">
        <f t="shared" si="77"/>
        <v>0</v>
      </c>
      <c r="H355" s="98">
        <f t="shared" si="71"/>
        <v>0</v>
      </c>
      <c r="I355" s="174" t="s">
        <v>38</v>
      </c>
      <c r="J355" s="105">
        <v>0.68</v>
      </c>
      <c r="K355" s="106"/>
      <c r="L355" s="761"/>
      <c r="M355" s="679"/>
      <c r="N355" s="679"/>
    </row>
    <row r="356" spans="1:14" ht="15.75" x14ac:dyDescent="0.25">
      <c r="A356" s="94">
        <f t="shared" si="78"/>
        <v>258</v>
      </c>
      <c r="B356" s="240" t="s">
        <v>35</v>
      </c>
      <c r="C356" s="108"/>
      <c r="D356" s="173" t="s">
        <v>264</v>
      </c>
      <c r="E356" s="151">
        <f t="shared" si="79"/>
        <v>0</v>
      </c>
      <c r="F356" s="151">
        <f t="shared" si="81"/>
        <v>0</v>
      </c>
      <c r="G356" s="151">
        <f t="shared" si="77"/>
        <v>0</v>
      </c>
      <c r="H356" s="98">
        <f t="shared" si="71"/>
        <v>0</v>
      </c>
      <c r="I356" s="174" t="s">
        <v>38</v>
      </c>
      <c r="J356" s="105">
        <v>0.5</v>
      </c>
      <c r="K356" s="101"/>
      <c r="L356" s="313"/>
      <c r="M356" s="679"/>
      <c r="N356" s="679"/>
    </row>
    <row r="357" spans="1:14" ht="15.75" x14ac:dyDescent="0.25">
      <c r="A357" s="490">
        <f t="shared" si="78"/>
        <v>259</v>
      </c>
      <c r="B357" s="582" t="s">
        <v>35</v>
      </c>
      <c r="C357" s="522" t="s">
        <v>90</v>
      </c>
      <c r="D357" s="539" t="s">
        <v>265</v>
      </c>
      <c r="E357" s="474">
        <f t="shared" si="79"/>
        <v>0</v>
      </c>
      <c r="F357" s="474">
        <f t="shared" si="81"/>
        <v>0</v>
      </c>
      <c r="G357" s="474">
        <f t="shared" si="77"/>
        <v>0</v>
      </c>
      <c r="H357" s="474">
        <f t="shared" si="71"/>
        <v>0</v>
      </c>
      <c r="I357" s="548" t="s">
        <v>38</v>
      </c>
      <c r="J357" s="476">
        <v>0.5</v>
      </c>
      <c r="K357" s="477"/>
      <c r="L357" s="899" t="s">
        <v>425</v>
      </c>
      <c r="M357" s="679"/>
      <c r="N357" s="679"/>
    </row>
    <row r="358" spans="1:14" ht="16.5" thickBot="1" x14ac:dyDescent="0.3">
      <c r="A358" s="506">
        <f t="shared" si="78"/>
        <v>260</v>
      </c>
      <c r="B358" s="571" t="s">
        <v>39</v>
      </c>
      <c r="C358" s="497" t="s">
        <v>90</v>
      </c>
      <c r="D358" s="583" t="s">
        <v>404</v>
      </c>
      <c r="E358" s="513">
        <f t="shared" si="79"/>
        <v>0</v>
      </c>
      <c r="F358" s="513">
        <f t="shared" si="81"/>
        <v>0</v>
      </c>
      <c r="G358" s="498">
        <f t="shared" si="77"/>
        <v>0</v>
      </c>
      <c r="H358" s="498">
        <f t="shared" si="71"/>
        <v>0</v>
      </c>
      <c r="I358" s="584" t="s">
        <v>38</v>
      </c>
      <c r="J358" s="585">
        <v>0.82</v>
      </c>
      <c r="K358" s="499"/>
      <c r="L358" s="683" t="s">
        <v>425</v>
      </c>
      <c r="M358" s="679"/>
      <c r="N358" s="679"/>
    </row>
    <row r="359" spans="1:14" ht="15.75" x14ac:dyDescent="0.25">
      <c r="A359" s="163">
        <v>261</v>
      </c>
      <c r="B359" s="86" t="s">
        <v>35</v>
      </c>
      <c r="C359" s="119" t="s">
        <v>90</v>
      </c>
      <c r="D359" s="117" t="s">
        <v>266</v>
      </c>
      <c r="E359" s="75">
        <f t="shared" si="79"/>
        <v>0</v>
      </c>
      <c r="F359" s="75">
        <f t="shared" si="81"/>
        <v>0</v>
      </c>
      <c r="G359" s="75">
        <f t="shared" si="77"/>
        <v>0</v>
      </c>
      <c r="H359" s="76">
        <f t="shared" si="71"/>
        <v>0</v>
      </c>
      <c r="I359" s="85" t="s">
        <v>38</v>
      </c>
      <c r="J359" s="83">
        <v>0.67</v>
      </c>
      <c r="K359" s="84"/>
      <c r="L359" s="738"/>
      <c r="M359" s="679"/>
      <c r="N359" s="679"/>
    </row>
    <row r="360" spans="1:14" ht="16.5" thickBot="1" x14ac:dyDescent="0.3">
      <c r="A360" s="163">
        <f>A359+1</f>
        <v>262</v>
      </c>
      <c r="B360" s="86" t="s">
        <v>35</v>
      </c>
      <c r="C360" s="119" t="s">
        <v>90</v>
      </c>
      <c r="D360" s="117" t="s">
        <v>267</v>
      </c>
      <c r="E360" s="76">
        <f t="shared" si="79"/>
        <v>0</v>
      </c>
      <c r="F360" s="76">
        <f t="shared" si="81"/>
        <v>0</v>
      </c>
      <c r="G360" s="76">
        <f t="shared" si="77"/>
        <v>0</v>
      </c>
      <c r="H360" s="75">
        <f t="shared" si="71"/>
        <v>0</v>
      </c>
      <c r="I360" s="85" t="s">
        <v>38</v>
      </c>
      <c r="J360" s="78">
        <v>0.67</v>
      </c>
      <c r="K360" s="79"/>
      <c r="L360" s="738"/>
      <c r="M360" s="679"/>
      <c r="N360" s="679"/>
    </row>
    <row r="361" spans="1:14" ht="16.5" thickBot="1" x14ac:dyDescent="0.3">
      <c r="A361" s="249"/>
      <c r="B361" s="250"/>
      <c r="C361" s="196"/>
      <c r="D361" s="197" t="s">
        <v>268</v>
      </c>
      <c r="E361" s="216"/>
      <c r="F361" s="216"/>
      <c r="G361" s="216"/>
      <c r="H361" s="216"/>
      <c r="I361" s="216"/>
      <c r="J361" s="251"/>
      <c r="K361" s="183"/>
      <c r="L361" s="200"/>
      <c r="M361" s="679"/>
      <c r="N361" s="679"/>
    </row>
    <row r="362" spans="1:14" ht="15.75" x14ac:dyDescent="0.25">
      <c r="A362" s="94">
        <f>A360+1</f>
        <v>263</v>
      </c>
      <c r="B362" s="315" t="s">
        <v>35</v>
      </c>
      <c r="C362" s="316" t="s">
        <v>90</v>
      </c>
      <c r="D362" s="246" t="s">
        <v>269</v>
      </c>
      <c r="E362" s="151">
        <f>ROUND(J362*0.9,6)*K362</f>
        <v>0</v>
      </c>
      <c r="F362" s="151">
        <f t="shared" si="81"/>
        <v>0</v>
      </c>
      <c r="G362" s="144">
        <f t="shared" ref="G362:G419" si="82">ROUND(J362*0.95,6)*K362</f>
        <v>0</v>
      </c>
      <c r="H362" s="98">
        <f t="shared" ref="H362:H366" si="83">J362*K362</f>
        <v>0</v>
      </c>
      <c r="I362" s="99" t="s">
        <v>38</v>
      </c>
      <c r="J362" s="105">
        <v>0.67</v>
      </c>
      <c r="K362" s="106"/>
      <c r="L362" s="668" t="s">
        <v>576</v>
      </c>
      <c r="M362" s="679"/>
      <c r="N362" s="679"/>
    </row>
    <row r="363" spans="1:14" ht="15.75" x14ac:dyDescent="0.25">
      <c r="A363" s="94">
        <f t="shared" ref="A363:A391" si="84">A362+1</f>
        <v>264</v>
      </c>
      <c r="B363" s="315" t="s">
        <v>35</v>
      </c>
      <c r="C363" s="316"/>
      <c r="D363" s="246" t="s">
        <v>270</v>
      </c>
      <c r="E363" s="151">
        <f>ROUND(J363*0.9,6)*K363</f>
        <v>0</v>
      </c>
      <c r="F363" s="151">
        <f t="shared" si="81"/>
        <v>0</v>
      </c>
      <c r="G363" s="151">
        <f t="shared" si="82"/>
        <v>0</v>
      </c>
      <c r="H363" s="98">
        <f t="shared" si="83"/>
        <v>0</v>
      </c>
      <c r="I363" s="99" t="s">
        <v>38</v>
      </c>
      <c r="J363" s="105">
        <v>0.67</v>
      </c>
      <c r="K363" s="106"/>
      <c r="L363" s="668"/>
      <c r="M363" s="679"/>
      <c r="N363" s="679"/>
    </row>
    <row r="364" spans="1:14" ht="17.25" hidden="1" customHeight="1" x14ac:dyDescent="0.25">
      <c r="A364" s="94">
        <f t="shared" si="84"/>
        <v>265</v>
      </c>
      <c r="B364" s="315" t="s">
        <v>35</v>
      </c>
      <c r="C364" s="316" t="s">
        <v>55</v>
      </c>
      <c r="D364" s="246" t="s">
        <v>271</v>
      </c>
      <c r="E364" s="151">
        <f t="shared" ref="E364:E391" si="85">ROUND(J364*0.9,6)*K364</f>
        <v>0</v>
      </c>
      <c r="F364" s="151">
        <f t="shared" si="81"/>
        <v>0</v>
      </c>
      <c r="G364" s="151">
        <f t="shared" si="82"/>
        <v>0</v>
      </c>
      <c r="H364" s="98">
        <f t="shared" si="83"/>
        <v>0</v>
      </c>
      <c r="I364" s="99" t="s">
        <v>38</v>
      </c>
      <c r="J364" s="105">
        <v>0.67</v>
      </c>
      <c r="K364" s="106"/>
      <c r="L364" s="668" t="s">
        <v>425</v>
      </c>
      <c r="M364" s="679"/>
      <c r="N364" s="679"/>
    </row>
    <row r="365" spans="1:14" ht="27" customHeight="1" x14ac:dyDescent="0.25">
      <c r="A365" s="94">
        <v>265</v>
      </c>
      <c r="B365" s="315" t="s">
        <v>35</v>
      </c>
      <c r="C365" s="316" t="s">
        <v>55</v>
      </c>
      <c r="D365" s="246" t="s">
        <v>272</v>
      </c>
      <c r="E365" s="151">
        <f t="shared" si="85"/>
        <v>0</v>
      </c>
      <c r="F365" s="151">
        <f t="shared" si="81"/>
        <v>0</v>
      </c>
      <c r="G365" s="151">
        <f t="shared" si="82"/>
        <v>0</v>
      </c>
      <c r="H365" s="98">
        <f t="shared" si="83"/>
        <v>0</v>
      </c>
      <c r="I365" s="99" t="s">
        <v>38</v>
      </c>
      <c r="J365" s="105">
        <v>0.67</v>
      </c>
      <c r="K365" s="106"/>
      <c r="L365" s="668" t="s">
        <v>576</v>
      </c>
      <c r="M365" s="679"/>
      <c r="N365" s="679"/>
    </row>
    <row r="366" spans="1:14" ht="15.75" x14ac:dyDescent="0.25">
      <c r="A366" s="163">
        <f t="shared" si="84"/>
        <v>266</v>
      </c>
      <c r="B366" s="317" t="s">
        <v>35</v>
      </c>
      <c r="C366" s="204" t="s">
        <v>77</v>
      </c>
      <c r="D366" s="318" t="s">
        <v>273</v>
      </c>
      <c r="E366" s="76">
        <f t="shared" si="85"/>
        <v>0</v>
      </c>
      <c r="F366" s="76">
        <f t="shared" si="81"/>
        <v>0</v>
      </c>
      <c r="G366" s="76">
        <f t="shared" si="82"/>
        <v>0</v>
      </c>
      <c r="H366" s="75">
        <f t="shared" si="83"/>
        <v>0</v>
      </c>
      <c r="I366" s="85" t="s">
        <v>38</v>
      </c>
      <c r="J366" s="78">
        <v>0.62</v>
      </c>
      <c r="K366" s="79"/>
      <c r="L366" s="738"/>
      <c r="M366" s="679"/>
      <c r="N366" s="679"/>
    </row>
    <row r="367" spans="1:14" ht="15.75" x14ac:dyDescent="0.25">
      <c r="A367" s="163">
        <f t="shared" si="84"/>
        <v>267</v>
      </c>
      <c r="B367" s="317" t="s">
        <v>35</v>
      </c>
      <c r="C367" s="204" t="s">
        <v>165</v>
      </c>
      <c r="D367" s="318" t="s">
        <v>274</v>
      </c>
      <c r="E367" s="76">
        <f t="shared" si="85"/>
        <v>0</v>
      </c>
      <c r="F367" s="76">
        <f t="shared" si="81"/>
        <v>0</v>
      </c>
      <c r="G367" s="76">
        <f t="shared" si="82"/>
        <v>0</v>
      </c>
      <c r="H367" s="75">
        <f>J367*K367</f>
        <v>0</v>
      </c>
      <c r="I367" s="85" t="s">
        <v>38</v>
      </c>
      <c r="J367" s="78">
        <v>0.86</v>
      </c>
      <c r="K367" s="79"/>
      <c r="L367" s="118"/>
      <c r="M367" s="679"/>
      <c r="N367" s="679"/>
    </row>
    <row r="368" spans="1:14" ht="15.75" x14ac:dyDescent="0.25">
      <c r="A368" s="490">
        <f t="shared" si="84"/>
        <v>268</v>
      </c>
      <c r="B368" s="575" t="s">
        <v>35</v>
      </c>
      <c r="C368" s="492"/>
      <c r="D368" s="576" t="s">
        <v>275</v>
      </c>
      <c r="E368" s="474">
        <f t="shared" si="85"/>
        <v>0</v>
      </c>
      <c r="F368" s="474">
        <f t="shared" si="81"/>
        <v>0</v>
      </c>
      <c r="G368" s="474">
        <f t="shared" si="82"/>
        <v>0</v>
      </c>
      <c r="H368" s="480">
        <f>J368*K368</f>
        <v>0</v>
      </c>
      <c r="I368" s="481" t="s">
        <v>38</v>
      </c>
      <c r="J368" s="542">
        <v>0.86</v>
      </c>
      <c r="K368" s="495"/>
      <c r="L368" s="655"/>
      <c r="M368" s="679"/>
      <c r="N368" s="679"/>
    </row>
    <row r="369" spans="1:14" ht="15.75" x14ac:dyDescent="0.25">
      <c r="A369" s="163">
        <f t="shared" si="84"/>
        <v>269</v>
      </c>
      <c r="B369" s="319" t="s">
        <v>39</v>
      </c>
      <c r="C369" s="320" t="s">
        <v>82</v>
      </c>
      <c r="D369" s="318" t="s">
        <v>276</v>
      </c>
      <c r="E369" s="76">
        <f t="shared" si="85"/>
        <v>0</v>
      </c>
      <c r="F369" s="76">
        <f t="shared" si="81"/>
        <v>0</v>
      </c>
      <c r="G369" s="76">
        <f t="shared" si="82"/>
        <v>0</v>
      </c>
      <c r="H369" s="75">
        <f>J369*K369</f>
        <v>0</v>
      </c>
      <c r="I369" s="85" t="s">
        <v>38</v>
      </c>
      <c r="J369" s="78">
        <v>0.98</v>
      </c>
      <c r="K369" s="79"/>
      <c r="L369" s="672" t="s">
        <v>425</v>
      </c>
      <c r="M369" s="679"/>
      <c r="N369" s="679"/>
    </row>
    <row r="370" spans="1:14" ht="15.75" x14ac:dyDescent="0.25">
      <c r="A370" s="490">
        <f t="shared" si="84"/>
        <v>270</v>
      </c>
      <c r="B370" s="578" t="s">
        <v>35</v>
      </c>
      <c r="C370" s="522" t="s">
        <v>90</v>
      </c>
      <c r="D370" s="576" t="s">
        <v>277</v>
      </c>
      <c r="E370" s="474">
        <f t="shared" si="85"/>
        <v>0</v>
      </c>
      <c r="F370" s="474">
        <f t="shared" si="81"/>
        <v>0</v>
      </c>
      <c r="G370" s="474">
        <f t="shared" si="82"/>
        <v>0</v>
      </c>
      <c r="H370" s="480">
        <f>J370*K370</f>
        <v>0</v>
      </c>
      <c r="I370" s="481" t="s">
        <v>38</v>
      </c>
      <c r="J370" s="542">
        <v>0.67</v>
      </c>
      <c r="K370" s="495"/>
      <c r="L370" s="655"/>
      <c r="M370" s="679"/>
      <c r="N370" s="679"/>
    </row>
    <row r="371" spans="1:14" ht="15.75" x14ac:dyDescent="0.25">
      <c r="A371" s="163">
        <f t="shared" si="84"/>
        <v>271</v>
      </c>
      <c r="B371" s="321" t="s">
        <v>35</v>
      </c>
      <c r="C371" s="320"/>
      <c r="D371" s="318" t="s">
        <v>278</v>
      </c>
      <c r="E371" s="76">
        <f t="shared" si="85"/>
        <v>0</v>
      </c>
      <c r="F371" s="76">
        <f t="shared" si="81"/>
        <v>0</v>
      </c>
      <c r="G371" s="76">
        <f t="shared" si="82"/>
        <v>0</v>
      </c>
      <c r="H371" s="75">
        <f t="shared" si="71"/>
        <v>0</v>
      </c>
      <c r="I371" s="85" t="s">
        <v>38</v>
      </c>
      <c r="J371" s="78">
        <v>0.67</v>
      </c>
      <c r="K371" s="79"/>
      <c r="L371" s="672" t="s">
        <v>425</v>
      </c>
      <c r="M371" s="679"/>
      <c r="N371" s="679"/>
    </row>
    <row r="372" spans="1:14" ht="15.75" customHeight="1" x14ac:dyDescent="0.25">
      <c r="A372" s="490">
        <f t="shared" si="84"/>
        <v>272</v>
      </c>
      <c r="B372" s="579" t="s">
        <v>39</v>
      </c>
      <c r="C372" s="522" t="s">
        <v>90</v>
      </c>
      <c r="D372" s="539" t="s">
        <v>279</v>
      </c>
      <c r="E372" s="474">
        <f t="shared" si="85"/>
        <v>0</v>
      </c>
      <c r="F372" s="474">
        <f t="shared" si="81"/>
        <v>0</v>
      </c>
      <c r="G372" s="474">
        <f t="shared" si="82"/>
        <v>0</v>
      </c>
      <c r="H372" s="474">
        <f t="shared" si="71"/>
        <v>0</v>
      </c>
      <c r="I372" s="475" t="s">
        <v>38</v>
      </c>
      <c r="J372" s="476">
        <v>0.92</v>
      </c>
      <c r="K372" s="477"/>
      <c r="L372" s="478"/>
      <c r="M372" s="679"/>
      <c r="N372" s="679"/>
    </row>
    <row r="373" spans="1:14" ht="15.75" x14ac:dyDescent="0.25">
      <c r="A373" s="490">
        <f t="shared" si="84"/>
        <v>273</v>
      </c>
      <c r="B373" s="579" t="s">
        <v>39</v>
      </c>
      <c r="C373" s="522" t="s">
        <v>82</v>
      </c>
      <c r="D373" s="539" t="s">
        <v>280</v>
      </c>
      <c r="E373" s="474">
        <f t="shared" si="85"/>
        <v>0</v>
      </c>
      <c r="F373" s="474">
        <f t="shared" si="81"/>
        <v>0</v>
      </c>
      <c r="G373" s="474">
        <f t="shared" si="82"/>
        <v>0</v>
      </c>
      <c r="H373" s="474">
        <f t="shared" si="71"/>
        <v>0</v>
      </c>
      <c r="I373" s="475" t="s">
        <v>38</v>
      </c>
      <c r="J373" s="476">
        <v>1.1200000000000001</v>
      </c>
      <c r="K373" s="477"/>
      <c r="L373" s="684" t="s">
        <v>576</v>
      </c>
      <c r="M373" s="679"/>
      <c r="N373" s="679"/>
    </row>
    <row r="374" spans="1:14" ht="15.75" x14ac:dyDescent="0.25">
      <c r="A374" s="490">
        <f t="shared" si="84"/>
        <v>274</v>
      </c>
      <c r="B374" s="579" t="s">
        <v>39</v>
      </c>
      <c r="C374" s="522" t="s">
        <v>82</v>
      </c>
      <c r="D374" s="519" t="s">
        <v>281</v>
      </c>
      <c r="E374" s="474">
        <f t="shared" si="85"/>
        <v>0</v>
      </c>
      <c r="F374" s="474">
        <f t="shared" si="81"/>
        <v>0</v>
      </c>
      <c r="G374" s="474">
        <f t="shared" si="82"/>
        <v>0</v>
      </c>
      <c r="H374" s="474">
        <f t="shared" si="71"/>
        <v>0</v>
      </c>
      <c r="I374" s="475" t="s">
        <v>38</v>
      </c>
      <c r="J374" s="476">
        <v>0.88</v>
      </c>
      <c r="K374" s="477"/>
      <c r="L374" s="680" t="s">
        <v>585</v>
      </c>
      <c r="M374" s="679"/>
      <c r="N374" s="679"/>
    </row>
    <row r="375" spans="1:14" ht="15.75" x14ac:dyDescent="0.25">
      <c r="A375" s="490">
        <f t="shared" si="84"/>
        <v>275</v>
      </c>
      <c r="B375" s="551" t="s">
        <v>35</v>
      </c>
      <c r="C375" s="522" t="s">
        <v>36</v>
      </c>
      <c r="D375" s="519" t="s">
        <v>282</v>
      </c>
      <c r="E375" s="474">
        <f t="shared" si="85"/>
        <v>0</v>
      </c>
      <c r="F375" s="474">
        <f t="shared" si="81"/>
        <v>0</v>
      </c>
      <c r="G375" s="474">
        <f t="shared" si="82"/>
        <v>0</v>
      </c>
      <c r="H375" s="474">
        <f t="shared" si="71"/>
        <v>0</v>
      </c>
      <c r="I375" s="475" t="s">
        <v>38</v>
      </c>
      <c r="J375" s="476">
        <v>0.85</v>
      </c>
      <c r="K375" s="477"/>
      <c r="L375" s="478"/>
      <c r="M375" s="679"/>
      <c r="N375" s="679"/>
    </row>
    <row r="376" spans="1:14" ht="15.75" hidden="1" x14ac:dyDescent="0.25">
      <c r="A376" s="94">
        <f t="shared" si="84"/>
        <v>276</v>
      </c>
      <c r="B376" s="323" t="s">
        <v>35</v>
      </c>
      <c r="C376" s="324" t="s">
        <v>90</v>
      </c>
      <c r="D376" s="178" t="s">
        <v>283</v>
      </c>
      <c r="E376" s="151">
        <f t="shared" si="85"/>
        <v>0</v>
      </c>
      <c r="F376" s="151">
        <f t="shared" si="81"/>
        <v>0</v>
      </c>
      <c r="G376" s="151">
        <f t="shared" si="82"/>
        <v>0</v>
      </c>
      <c r="H376" s="151">
        <f t="shared" si="71"/>
        <v>0</v>
      </c>
      <c r="I376" s="228" t="s">
        <v>38</v>
      </c>
      <c r="J376" s="100">
        <v>0.67</v>
      </c>
      <c r="K376" s="101"/>
      <c r="L376" s="668" t="s">
        <v>425</v>
      </c>
      <c r="M376" s="679"/>
      <c r="N376" s="679"/>
    </row>
    <row r="377" spans="1:14" ht="15.75" x14ac:dyDescent="0.25">
      <c r="A377" s="94">
        <v>276</v>
      </c>
      <c r="B377" s="323" t="s">
        <v>35</v>
      </c>
      <c r="C377" s="324"/>
      <c r="D377" s="178" t="s">
        <v>284</v>
      </c>
      <c r="E377" s="151">
        <f t="shared" si="85"/>
        <v>0</v>
      </c>
      <c r="F377" s="151">
        <f t="shared" si="81"/>
        <v>0</v>
      </c>
      <c r="G377" s="151">
        <f t="shared" si="82"/>
        <v>0</v>
      </c>
      <c r="H377" s="151">
        <f t="shared" si="71"/>
        <v>0</v>
      </c>
      <c r="I377" s="228" t="s">
        <v>38</v>
      </c>
      <c r="J377" s="100">
        <v>0.6</v>
      </c>
      <c r="K377" s="101"/>
      <c r="L377" s="668" t="s">
        <v>425</v>
      </c>
      <c r="M377" s="679"/>
      <c r="N377" s="679"/>
    </row>
    <row r="378" spans="1:14" ht="15.75" hidden="1" x14ac:dyDescent="0.25">
      <c r="A378" s="94">
        <f t="shared" si="84"/>
        <v>277</v>
      </c>
      <c r="B378" s="323" t="s">
        <v>35</v>
      </c>
      <c r="C378" s="324" t="s">
        <v>90</v>
      </c>
      <c r="D378" s="178" t="s">
        <v>285</v>
      </c>
      <c r="E378" s="151">
        <f t="shared" si="85"/>
        <v>0</v>
      </c>
      <c r="F378" s="151">
        <f t="shared" si="81"/>
        <v>0</v>
      </c>
      <c r="G378" s="151">
        <f t="shared" si="82"/>
        <v>0</v>
      </c>
      <c r="H378" s="151">
        <f t="shared" si="71"/>
        <v>0</v>
      </c>
      <c r="I378" s="228" t="s">
        <v>38</v>
      </c>
      <c r="J378" s="100">
        <v>0.6</v>
      </c>
      <c r="K378" s="101"/>
      <c r="L378" s="153"/>
      <c r="M378" s="679"/>
      <c r="N378" s="679"/>
    </row>
    <row r="379" spans="1:14" ht="15.75" hidden="1" x14ac:dyDescent="0.25">
      <c r="A379" s="490">
        <f t="shared" si="84"/>
        <v>278</v>
      </c>
      <c r="B379" s="551" t="s">
        <v>35</v>
      </c>
      <c r="C379" s="522" t="s">
        <v>63</v>
      </c>
      <c r="D379" s="539" t="s">
        <v>286</v>
      </c>
      <c r="E379" s="474">
        <f t="shared" si="85"/>
        <v>0</v>
      </c>
      <c r="F379" s="474">
        <f t="shared" si="81"/>
        <v>0</v>
      </c>
      <c r="G379" s="474">
        <f t="shared" si="82"/>
        <v>0</v>
      </c>
      <c r="H379" s="474">
        <f t="shared" si="71"/>
        <v>0</v>
      </c>
      <c r="I379" s="548" t="s">
        <v>38</v>
      </c>
      <c r="J379" s="476">
        <v>0.67</v>
      </c>
      <c r="K379" s="477"/>
      <c r="L379" s="655"/>
      <c r="M379" s="679"/>
      <c r="N379" s="679"/>
    </row>
    <row r="380" spans="1:14" ht="15.75" x14ac:dyDescent="0.25">
      <c r="A380" s="490">
        <v>277</v>
      </c>
      <c r="B380" s="551" t="s">
        <v>35</v>
      </c>
      <c r="C380" s="522"/>
      <c r="D380" s="554" t="s">
        <v>287</v>
      </c>
      <c r="E380" s="474">
        <f t="shared" si="85"/>
        <v>0</v>
      </c>
      <c r="F380" s="474">
        <f t="shared" si="81"/>
        <v>0</v>
      </c>
      <c r="G380" s="474">
        <f t="shared" si="82"/>
        <v>0</v>
      </c>
      <c r="H380" s="474">
        <f t="shared" si="71"/>
        <v>0</v>
      </c>
      <c r="I380" s="475" t="s">
        <v>38</v>
      </c>
      <c r="J380" s="476">
        <v>0.62</v>
      </c>
      <c r="K380" s="477"/>
      <c r="L380" s="680" t="s">
        <v>585</v>
      </c>
      <c r="M380" s="679"/>
      <c r="N380" s="679"/>
    </row>
    <row r="381" spans="1:14" ht="15.75" x14ac:dyDescent="0.25">
      <c r="A381" s="490">
        <f t="shared" si="84"/>
        <v>278</v>
      </c>
      <c r="B381" s="551" t="s">
        <v>35</v>
      </c>
      <c r="C381" s="522"/>
      <c r="D381" s="554" t="s">
        <v>620</v>
      </c>
      <c r="E381" s="474">
        <f t="shared" ref="E381" si="86">ROUND(J381*0.9,6)*K381</f>
        <v>0</v>
      </c>
      <c r="F381" s="474">
        <f t="shared" ref="F381" si="87">ROUND(J381*0.93,6)*K381</f>
        <v>0</v>
      </c>
      <c r="G381" s="474">
        <f t="shared" ref="G381" si="88">ROUND(J381*0.95,6)*K381</f>
        <v>0</v>
      </c>
      <c r="H381" s="474">
        <f t="shared" ref="H381" si="89">J381*K381</f>
        <v>0</v>
      </c>
      <c r="I381" s="475" t="s">
        <v>38</v>
      </c>
      <c r="J381" s="476">
        <v>1.26</v>
      </c>
      <c r="K381" s="477"/>
      <c r="L381" s="655"/>
      <c r="M381" s="679"/>
      <c r="N381" s="679"/>
    </row>
    <row r="382" spans="1:14" ht="15.75" x14ac:dyDescent="0.25">
      <c r="A382" s="490">
        <v>279</v>
      </c>
      <c r="B382" s="551" t="s">
        <v>35</v>
      </c>
      <c r="C382" s="580" t="s">
        <v>36</v>
      </c>
      <c r="D382" s="581" t="s">
        <v>288</v>
      </c>
      <c r="E382" s="474">
        <f t="shared" si="85"/>
        <v>0</v>
      </c>
      <c r="F382" s="474">
        <f t="shared" si="81"/>
        <v>0</v>
      </c>
      <c r="G382" s="474">
        <f t="shared" si="82"/>
        <v>0</v>
      </c>
      <c r="H382" s="474">
        <f t="shared" si="71"/>
        <v>0</v>
      </c>
      <c r="I382" s="557" t="s">
        <v>38</v>
      </c>
      <c r="J382" s="558">
        <v>0.84</v>
      </c>
      <c r="K382" s="477"/>
      <c r="L382" s="544"/>
      <c r="M382" s="679"/>
      <c r="N382" s="679"/>
    </row>
    <row r="383" spans="1:14" ht="15.75" hidden="1" x14ac:dyDescent="0.25">
      <c r="A383" s="163">
        <f t="shared" si="84"/>
        <v>280</v>
      </c>
      <c r="B383" s="322" t="s">
        <v>35</v>
      </c>
      <c r="C383" s="325"/>
      <c r="D383" s="326" t="s">
        <v>289</v>
      </c>
      <c r="E383" s="76">
        <f t="shared" si="85"/>
        <v>0</v>
      </c>
      <c r="F383" s="76">
        <f t="shared" si="81"/>
        <v>0</v>
      </c>
      <c r="G383" s="76">
        <f t="shared" si="82"/>
        <v>0</v>
      </c>
      <c r="H383" s="76">
        <f t="shared" si="71"/>
        <v>0</v>
      </c>
      <c r="I383" s="211" t="s">
        <v>38</v>
      </c>
      <c r="J383" s="214">
        <v>1.04</v>
      </c>
      <c r="K383" s="84"/>
      <c r="L383" s="701" t="s">
        <v>425</v>
      </c>
      <c r="M383" s="679"/>
      <c r="N383" s="679"/>
    </row>
    <row r="384" spans="1:14" ht="15.75" x14ac:dyDescent="0.25">
      <c r="A384" s="163">
        <v>280</v>
      </c>
      <c r="B384" s="322" t="s">
        <v>35</v>
      </c>
      <c r="C384" s="325" t="s">
        <v>36</v>
      </c>
      <c r="D384" s="326" t="s">
        <v>290</v>
      </c>
      <c r="E384" s="76">
        <f t="shared" si="85"/>
        <v>0</v>
      </c>
      <c r="F384" s="76">
        <f t="shared" si="81"/>
        <v>0</v>
      </c>
      <c r="G384" s="76">
        <f t="shared" si="82"/>
        <v>0</v>
      </c>
      <c r="H384" s="76">
        <f t="shared" si="71"/>
        <v>0</v>
      </c>
      <c r="I384" s="211" t="s">
        <v>38</v>
      </c>
      <c r="J384" s="214">
        <v>0.67</v>
      </c>
      <c r="K384" s="84"/>
      <c r="L384" s="672" t="s">
        <v>425</v>
      </c>
      <c r="M384" s="679"/>
      <c r="N384" s="679"/>
    </row>
    <row r="385" spans="1:14" ht="15.75" x14ac:dyDescent="0.25">
      <c r="A385" s="163">
        <f t="shared" si="84"/>
        <v>281</v>
      </c>
      <c r="B385" s="322" t="s">
        <v>35</v>
      </c>
      <c r="C385" s="325"/>
      <c r="D385" s="326" t="s">
        <v>291</v>
      </c>
      <c r="E385" s="76">
        <f t="shared" si="85"/>
        <v>0</v>
      </c>
      <c r="F385" s="76">
        <f t="shared" si="81"/>
        <v>0</v>
      </c>
      <c r="G385" s="76">
        <f t="shared" si="82"/>
        <v>0</v>
      </c>
      <c r="H385" s="76">
        <f t="shared" si="71"/>
        <v>0</v>
      </c>
      <c r="I385" s="211" t="s">
        <v>38</v>
      </c>
      <c r="J385" s="214">
        <v>0.67</v>
      </c>
      <c r="K385" s="84"/>
      <c r="L385" s="672" t="s">
        <v>425</v>
      </c>
      <c r="M385" s="679"/>
      <c r="N385" s="679"/>
    </row>
    <row r="386" spans="1:14" ht="15.75" x14ac:dyDescent="0.25">
      <c r="A386" s="94">
        <f t="shared" si="84"/>
        <v>282</v>
      </c>
      <c r="B386" s="327" t="s">
        <v>35</v>
      </c>
      <c r="C386" s="328"/>
      <c r="D386" s="329" t="s">
        <v>292</v>
      </c>
      <c r="E386" s="151">
        <f t="shared" si="85"/>
        <v>0</v>
      </c>
      <c r="F386" s="151">
        <f t="shared" si="81"/>
        <v>0</v>
      </c>
      <c r="G386" s="151">
        <f t="shared" si="82"/>
        <v>0</v>
      </c>
      <c r="H386" s="151">
        <f t="shared" si="71"/>
        <v>0</v>
      </c>
      <c r="I386" s="191" t="s">
        <v>38</v>
      </c>
      <c r="J386" s="192">
        <v>0.74</v>
      </c>
      <c r="K386" s="101"/>
      <c r="L386" s="654"/>
      <c r="M386" s="679"/>
      <c r="N386" s="679"/>
    </row>
    <row r="387" spans="1:14" ht="15.75" x14ac:dyDescent="0.25">
      <c r="A387" s="94">
        <f t="shared" si="84"/>
        <v>283</v>
      </c>
      <c r="B387" s="327" t="s">
        <v>35</v>
      </c>
      <c r="C387" s="328" t="s">
        <v>90</v>
      </c>
      <c r="D387" s="329" t="s">
        <v>293</v>
      </c>
      <c r="E387" s="151">
        <f t="shared" si="85"/>
        <v>0</v>
      </c>
      <c r="F387" s="151">
        <f t="shared" si="81"/>
        <v>0</v>
      </c>
      <c r="G387" s="151">
        <f t="shared" si="82"/>
        <v>0</v>
      </c>
      <c r="H387" s="151">
        <f t="shared" si="71"/>
        <v>0</v>
      </c>
      <c r="I387" s="191" t="s">
        <v>38</v>
      </c>
      <c r="J387" s="192">
        <v>0.75</v>
      </c>
      <c r="K387" s="101"/>
      <c r="L387" s="654" t="s">
        <v>556</v>
      </c>
      <c r="M387" s="679"/>
      <c r="N387" s="679"/>
    </row>
    <row r="388" spans="1:14" ht="15.75" x14ac:dyDescent="0.25">
      <c r="A388" s="94">
        <f t="shared" si="84"/>
        <v>284</v>
      </c>
      <c r="B388" s="327" t="s">
        <v>35</v>
      </c>
      <c r="C388" s="328" t="s">
        <v>90</v>
      </c>
      <c r="D388" s="329" t="s">
        <v>294</v>
      </c>
      <c r="E388" s="151">
        <f t="shared" si="85"/>
        <v>0</v>
      </c>
      <c r="F388" s="151">
        <f t="shared" si="81"/>
        <v>0</v>
      </c>
      <c r="G388" s="151">
        <f t="shared" si="82"/>
        <v>0</v>
      </c>
      <c r="H388" s="151">
        <f t="shared" si="71"/>
        <v>0</v>
      </c>
      <c r="I388" s="191" t="s">
        <v>38</v>
      </c>
      <c r="J388" s="192">
        <v>0.68</v>
      </c>
      <c r="K388" s="101"/>
      <c r="L388" s="654" t="s">
        <v>556</v>
      </c>
      <c r="M388" s="679"/>
      <c r="N388" s="679"/>
    </row>
    <row r="389" spans="1:14" ht="15.75" x14ac:dyDescent="0.25">
      <c r="A389" s="94">
        <f t="shared" si="84"/>
        <v>285</v>
      </c>
      <c r="B389" s="327" t="s">
        <v>35</v>
      </c>
      <c r="C389" s="328"/>
      <c r="D389" s="329" t="s">
        <v>470</v>
      </c>
      <c r="E389" s="151">
        <f t="shared" si="85"/>
        <v>0</v>
      </c>
      <c r="F389" s="151">
        <f t="shared" si="81"/>
        <v>0</v>
      </c>
      <c r="G389" s="151">
        <f t="shared" si="82"/>
        <v>0</v>
      </c>
      <c r="H389" s="151">
        <f t="shared" si="71"/>
        <v>0</v>
      </c>
      <c r="I389" s="191" t="s">
        <v>38</v>
      </c>
      <c r="J389" s="192">
        <v>0.67</v>
      </c>
      <c r="K389" s="101"/>
      <c r="L389" s="654"/>
      <c r="M389" s="679"/>
      <c r="N389" s="679"/>
    </row>
    <row r="390" spans="1:14" ht="18.75" customHeight="1" x14ac:dyDescent="0.25">
      <c r="A390" s="94">
        <f t="shared" si="84"/>
        <v>286</v>
      </c>
      <c r="B390" s="327" t="s">
        <v>35</v>
      </c>
      <c r="C390" s="328" t="s">
        <v>55</v>
      </c>
      <c r="D390" s="329" t="s">
        <v>295</v>
      </c>
      <c r="E390" s="151">
        <f t="shared" si="85"/>
        <v>0</v>
      </c>
      <c r="F390" s="151">
        <f t="shared" si="81"/>
        <v>0</v>
      </c>
      <c r="G390" s="151">
        <f t="shared" si="82"/>
        <v>0</v>
      </c>
      <c r="H390" s="151">
        <f t="shared" si="71"/>
        <v>0</v>
      </c>
      <c r="I390" s="191" t="s">
        <v>38</v>
      </c>
      <c r="J390" s="192">
        <v>0.68</v>
      </c>
      <c r="K390" s="101"/>
      <c r="L390" s="654" t="s">
        <v>425</v>
      </c>
      <c r="M390" s="679"/>
      <c r="N390" s="679"/>
    </row>
    <row r="391" spans="1:14" ht="17.25" customHeight="1" thickBot="1" x14ac:dyDescent="0.3">
      <c r="A391" s="94">
        <f t="shared" si="84"/>
        <v>287</v>
      </c>
      <c r="B391" s="327" t="s">
        <v>35</v>
      </c>
      <c r="C391" s="328" t="s">
        <v>90</v>
      </c>
      <c r="D391" s="329" t="s">
        <v>296</v>
      </c>
      <c r="E391" s="151">
        <f t="shared" si="85"/>
        <v>0</v>
      </c>
      <c r="F391" s="151">
        <f t="shared" si="81"/>
        <v>0</v>
      </c>
      <c r="G391" s="151">
        <f t="shared" si="82"/>
        <v>0</v>
      </c>
      <c r="H391" s="151">
        <f t="shared" si="71"/>
        <v>0</v>
      </c>
      <c r="I391" s="191" t="s">
        <v>38</v>
      </c>
      <c r="J391" s="192">
        <v>0.75</v>
      </c>
      <c r="K391" s="101"/>
      <c r="L391" s="654" t="s">
        <v>592</v>
      </c>
      <c r="M391" s="679"/>
      <c r="N391" s="679"/>
    </row>
    <row r="392" spans="1:14" ht="16.5" thickBot="1" x14ac:dyDescent="0.3">
      <c r="A392" s="249"/>
      <c r="B392" s="250"/>
      <c r="C392" s="330"/>
      <c r="D392" s="331" t="s">
        <v>297</v>
      </c>
      <c r="E392" s="216"/>
      <c r="F392" s="216"/>
      <c r="G392" s="216"/>
      <c r="H392" s="444"/>
      <c r="I392" s="216"/>
      <c r="J392" s="251"/>
      <c r="K392" s="183"/>
      <c r="L392" s="200"/>
      <c r="M392" s="679"/>
      <c r="N392" s="679"/>
    </row>
    <row r="393" spans="1:14" ht="15.75" x14ac:dyDescent="0.25">
      <c r="A393" s="490">
        <f>A391+1</f>
        <v>288</v>
      </c>
      <c r="B393" s="545" t="s">
        <v>35</v>
      </c>
      <c r="C393" s="546" t="s">
        <v>63</v>
      </c>
      <c r="D393" s="547" t="s">
        <v>298</v>
      </c>
      <c r="E393" s="474">
        <f>ROUND(J393*0.9,6)*K393</f>
        <v>0</v>
      </c>
      <c r="F393" s="474">
        <f t="shared" si="81"/>
        <v>0</v>
      </c>
      <c r="G393" s="502">
        <f t="shared" si="82"/>
        <v>0</v>
      </c>
      <c r="H393" s="474">
        <f t="shared" si="71"/>
        <v>0</v>
      </c>
      <c r="I393" s="548" t="s">
        <v>38</v>
      </c>
      <c r="J393" s="476">
        <v>1.02</v>
      </c>
      <c r="K393" s="477"/>
      <c r="L393" s="478"/>
      <c r="M393" s="679"/>
      <c r="N393" s="679"/>
    </row>
    <row r="394" spans="1:14" ht="15.75" hidden="1" x14ac:dyDescent="0.25">
      <c r="A394" s="163">
        <f t="shared" ref="A394:A409" si="90">A393+1</f>
        <v>289</v>
      </c>
      <c r="B394" s="203" t="s">
        <v>35</v>
      </c>
      <c r="C394" s="332"/>
      <c r="D394" s="333" t="s">
        <v>299</v>
      </c>
      <c r="E394" s="76">
        <f>ROUND(J394*0.9,6)*K394</f>
        <v>0</v>
      </c>
      <c r="F394" s="76">
        <f t="shared" si="81"/>
        <v>0</v>
      </c>
      <c r="G394" s="76">
        <f t="shared" si="82"/>
        <v>0</v>
      </c>
      <c r="H394" s="76">
        <f t="shared" si="71"/>
        <v>0</v>
      </c>
      <c r="I394" s="165" t="s">
        <v>38</v>
      </c>
      <c r="J394" s="83">
        <v>0.67</v>
      </c>
      <c r="K394" s="84"/>
      <c r="L394" s="664" t="s">
        <v>557</v>
      </c>
      <c r="M394" s="679"/>
      <c r="N394" s="679"/>
    </row>
    <row r="395" spans="1:14" ht="15.75" hidden="1" x14ac:dyDescent="0.25">
      <c r="A395" s="490">
        <f t="shared" si="90"/>
        <v>290</v>
      </c>
      <c r="B395" s="545" t="s">
        <v>35</v>
      </c>
      <c r="C395" s="546" t="s">
        <v>63</v>
      </c>
      <c r="D395" s="549" t="s">
        <v>300</v>
      </c>
      <c r="E395" s="474">
        <f t="shared" ref="E395:E409" si="91">ROUND(J395*0.9,6)*K395</f>
        <v>0</v>
      </c>
      <c r="F395" s="474">
        <f t="shared" si="81"/>
        <v>0</v>
      </c>
      <c r="G395" s="474">
        <f t="shared" si="82"/>
        <v>0</v>
      </c>
      <c r="H395" s="474">
        <f t="shared" si="71"/>
        <v>0</v>
      </c>
      <c r="I395" s="548" t="s">
        <v>38</v>
      </c>
      <c r="J395" s="476">
        <v>0.7</v>
      </c>
      <c r="K395" s="477"/>
      <c r="L395" s="655" t="s">
        <v>585</v>
      </c>
      <c r="M395" s="679"/>
      <c r="N395" s="679"/>
    </row>
    <row r="396" spans="1:14" ht="15.75" x14ac:dyDescent="0.25">
      <c r="A396" s="163">
        <v>289</v>
      </c>
      <c r="B396" s="203" t="s">
        <v>35</v>
      </c>
      <c r="C396" s="334" t="s">
        <v>63</v>
      </c>
      <c r="D396" s="333" t="s">
        <v>301</v>
      </c>
      <c r="E396" s="76">
        <f t="shared" si="91"/>
        <v>0</v>
      </c>
      <c r="F396" s="76">
        <f t="shared" si="81"/>
        <v>0</v>
      </c>
      <c r="G396" s="76">
        <f t="shared" si="82"/>
        <v>0</v>
      </c>
      <c r="H396" s="76">
        <f t="shared" si="71"/>
        <v>0</v>
      </c>
      <c r="I396" s="165" t="s">
        <v>38</v>
      </c>
      <c r="J396" s="83">
        <v>1.0900000000000001</v>
      </c>
      <c r="K396" s="84"/>
      <c r="L396" s="166" t="s">
        <v>43</v>
      </c>
      <c r="M396" s="679"/>
      <c r="N396" s="679"/>
    </row>
    <row r="397" spans="1:14" ht="15.75" x14ac:dyDescent="0.25">
      <c r="A397" s="490">
        <f t="shared" si="90"/>
        <v>290</v>
      </c>
      <c r="B397" s="545" t="s">
        <v>35</v>
      </c>
      <c r="C397" s="550" t="s">
        <v>141</v>
      </c>
      <c r="D397" s="549" t="s">
        <v>621</v>
      </c>
      <c r="E397" s="474">
        <f t="shared" si="91"/>
        <v>0</v>
      </c>
      <c r="F397" s="474">
        <f t="shared" si="81"/>
        <v>0</v>
      </c>
      <c r="G397" s="474">
        <f t="shared" si="82"/>
        <v>0</v>
      </c>
      <c r="H397" s="474">
        <f t="shared" si="71"/>
        <v>0</v>
      </c>
      <c r="I397" s="475" t="s">
        <v>38</v>
      </c>
      <c r="J397" s="476">
        <v>0.59</v>
      </c>
      <c r="K397" s="477"/>
      <c r="L397" s="655" t="s">
        <v>556</v>
      </c>
      <c r="M397" s="679"/>
      <c r="N397" s="679"/>
    </row>
    <row r="398" spans="1:14" ht="15.75" x14ac:dyDescent="0.25">
      <c r="A398" s="490">
        <f t="shared" si="90"/>
        <v>291</v>
      </c>
      <c r="B398" s="545" t="s">
        <v>35</v>
      </c>
      <c r="C398" s="550" t="s">
        <v>63</v>
      </c>
      <c r="D398" s="543" t="s">
        <v>302</v>
      </c>
      <c r="E398" s="474">
        <f t="shared" si="91"/>
        <v>0</v>
      </c>
      <c r="F398" s="474">
        <f t="shared" si="81"/>
        <v>0</v>
      </c>
      <c r="G398" s="474">
        <f t="shared" si="82"/>
        <v>0</v>
      </c>
      <c r="H398" s="474">
        <f t="shared" si="71"/>
        <v>0</v>
      </c>
      <c r="I398" s="475" t="s">
        <v>38</v>
      </c>
      <c r="J398" s="476">
        <v>0.92</v>
      </c>
      <c r="K398" s="477"/>
      <c r="L398" s="655"/>
      <c r="M398" s="679"/>
      <c r="N398" s="679"/>
    </row>
    <row r="399" spans="1:14" ht="15.75" x14ac:dyDescent="0.25">
      <c r="A399" s="490">
        <f t="shared" si="90"/>
        <v>292</v>
      </c>
      <c r="B399" s="551" t="s">
        <v>35</v>
      </c>
      <c r="C399" s="540" t="s">
        <v>63</v>
      </c>
      <c r="D399" s="547" t="s">
        <v>303</v>
      </c>
      <c r="E399" s="474">
        <f t="shared" si="91"/>
        <v>0</v>
      </c>
      <c r="F399" s="474">
        <f t="shared" si="81"/>
        <v>0</v>
      </c>
      <c r="G399" s="474">
        <f t="shared" si="82"/>
        <v>0</v>
      </c>
      <c r="H399" s="474">
        <f t="shared" si="71"/>
        <v>0</v>
      </c>
      <c r="I399" s="475" t="s">
        <v>38</v>
      </c>
      <c r="J399" s="476">
        <v>1.1000000000000001</v>
      </c>
      <c r="K399" s="477"/>
      <c r="L399" s="552"/>
      <c r="M399" s="679"/>
      <c r="N399" s="679"/>
    </row>
    <row r="400" spans="1:14" ht="15.75" hidden="1" x14ac:dyDescent="0.25">
      <c r="A400" s="490">
        <f t="shared" si="90"/>
        <v>293</v>
      </c>
      <c r="B400" s="491" t="s">
        <v>39</v>
      </c>
      <c r="C400" s="550" t="s">
        <v>141</v>
      </c>
      <c r="D400" s="553" t="s">
        <v>304</v>
      </c>
      <c r="E400" s="474">
        <f t="shared" si="91"/>
        <v>0</v>
      </c>
      <c r="F400" s="474">
        <f t="shared" si="81"/>
        <v>0</v>
      </c>
      <c r="G400" s="474">
        <f t="shared" si="82"/>
        <v>0</v>
      </c>
      <c r="H400" s="474">
        <f t="shared" si="71"/>
        <v>0</v>
      </c>
      <c r="I400" s="475" t="s">
        <v>38</v>
      </c>
      <c r="J400" s="476">
        <v>0.64</v>
      </c>
      <c r="K400" s="477"/>
      <c r="L400" s="655" t="s">
        <v>585</v>
      </c>
      <c r="M400" s="679"/>
      <c r="N400" s="679"/>
    </row>
    <row r="401" spans="1:14" ht="15.75" x14ac:dyDescent="0.25">
      <c r="A401" s="163">
        <v>293</v>
      </c>
      <c r="B401" s="203" t="s">
        <v>35</v>
      </c>
      <c r="C401" s="334" t="s">
        <v>55</v>
      </c>
      <c r="D401" s="259" t="s">
        <v>305</v>
      </c>
      <c r="E401" s="76">
        <f t="shared" si="91"/>
        <v>0</v>
      </c>
      <c r="F401" s="76">
        <f t="shared" si="81"/>
        <v>0</v>
      </c>
      <c r="G401" s="76">
        <f t="shared" si="82"/>
        <v>0</v>
      </c>
      <c r="H401" s="76">
        <f t="shared" si="71"/>
        <v>0</v>
      </c>
      <c r="I401" s="77" t="s">
        <v>38</v>
      </c>
      <c r="J401" s="83">
        <v>0.81</v>
      </c>
      <c r="K401" s="84"/>
      <c r="L401" s="692" t="s">
        <v>425</v>
      </c>
      <c r="M401" s="679"/>
      <c r="N401" s="679"/>
    </row>
    <row r="402" spans="1:14" ht="15.75" x14ac:dyDescent="0.25">
      <c r="A402" s="490">
        <f t="shared" si="90"/>
        <v>294</v>
      </c>
      <c r="B402" s="545" t="s">
        <v>35</v>
      </c>
      <c r="C402" s="550" t="s">
        <v>141</v>
      </c>
      <c r="D402" s="553" t="s">
        <v>306</v>
      </c>
      <c r="E402" s="474">
        <f t="shared" si="91"/>
        <v>0</v>
      </c>
      <c r="F402" s="474">
        <f t="shared" si="81"/>
        <v>0</v>
      </c>
      <c r="G402" s="474">
        <f t="shared" si="82"/>
        <v>0</v>
      </c>
      <c r="H402" s="474">
        <f t="shared" si="71"/>
        <v>0</v>
      </c>
      <c r="I402" s="475" t="s">
        <v>38</v>
      </c>
      <c r="J402" s="476">
        <v>0.96</v>
      </c>
      <c r="K402" s="477"/>
      <c r="L402" s="742"/>
      <c r="M402" s="679"/>
      <c r="N402" s="679"/>
    </row>
    <row r="403" spans="1:14" ht="15.75" x14ac:dyDescent="0.25">
      <c r="A403" s="163">
        <f t="shared" si="90"/>
        <v>295</v>
      </c>
      <c r="B403" s="203" t="s">
        <v>35</v>
      </c>
      <c r="C403" s="334" t="s">
        <v>36</v>
      </c>
      <c r="D403" s="259" t="s">
        <v>471</v>
      </c>
      <c r="E403" s="76">
        <f t="shared" si="91"/>
        <v>0</v>
      </c>
      <c r="F403" s="76">
        <f t="shared" si="81"/>
        <v>0</v>
      </c>
      <c r="G403" s="76">
        <f t="shared" si="82"/>
        <v>0</v>
      </c>
      <c r="H403" s="76">
        <f t="shared" si="71"/>
        <v>0</v>
      </c>
      <c r="I403" s="77" t="s">
        <v>38</v>
      </c>
      <c r="J403" s="83">
        <v>0.86</v>
      </c>
      <c r="K403" s="84"/>
      <c r="L403" s="738"/>
      <c r="M403" s="679"/>
      <c r="N403" s="679"/>
    </row>
    <row r="404" spans="1:14" ht="15.75" x14ac:dyDescent="0.25">
      <c r="A404" s="163">
        <f t="shared" si="90"/>
        <v>296</v>
      </c>
      <c r="B404" s="203" t="s">
        <v>35</v>
      </c>
      <c r="C404" s="334" t="s">
        <v>141</v>
      </c>
      <c r="D404" s="259" t="s">
        <v>307</v>
      </c>
      <c r="E404" s="76">
        <f t="shared" si="91"/>
        <v>0</v>
      </c>
      <c r="F404" s="76">
        <f t="shared" si="81"/>
        <v>0</v>
      </c>
      <c r="G404" s="76">
        <f t="shared" si="82"/>
        <v>0</v>
      </c>
      <c r="H404" s="76">
        <f t="shared" si="71"/>
        <v>0</v>
      </c>
      <c r="I404" s="77" t="s">
        <v>38</v>
      </c>
      <c r="J404" s="83">
        <v>0.67</v>
      </c>
      <c r="K404" s="84"/>
      <c r="L404" s="692" t="s">
        <v>425</v>
      </c>
      <c r="M404" s="679"/>
      <c r="N404" s="679"/>
    </row>
    <row r="405" spans="1:14" ht="25.5" hidden="1" x14ac:dyDescent="0.25">
      <c r="A405" s="163">
        <f t="shared" si="90"/>
        <v>297</v>
      </c>
      <c r="B405" s="203" t="s">
        <v>35</v>
      </c>
      <c r="C405" s="334" t="s">
        <v>141</v>
      </c>
      <c r="D405" s="259" t="s">
        <v>308</v>
      </c>
      <c r="E405" s="76">
        <f t="shared" si="91"/>
        <v>0</v>
      </c>
      <c r="F405" s="76">
        <f t="shared" si="81"/>
        <v>0</v>
      </c>
      <c r="G405" s="76">
        <f t="shared" si="82"/>
        <v>0</v>
      </c>
      <c r="H405" s="76">
        <f t="shared" si="71"/>
        <v>0</v>
      </c>
      <c r="I405" s="77" t="s">
        <v>38</v>
      </c>
      <c r="J405" s="83">
        <v>0.67</v>
      </c>
      <c r="K405" s="84"/>
      <c r="L405" s="738" t="s">
        <v>561</v>
      </c>
      <c r="M405" s="679"/>
      <c r="N405" s="679"/>
    </row>
    <row r="406" spans="1:14" ht="15.75" x14ac:dyDescent="0.25">
      <c r="A406" s="490">
        <v>297</v>
      </c>
      <c r="B406" s="545" t="s">
        <v>35</v>
      </c>
      <c r="C406" s="550" t="s">
        <v>141</v>
      </c>
      <c r="D406" s="553" t="s">
        <v>309</v>
      </c>
      <c r="E406" s="474">
        <f t="shared" si="91"/>
        <v>0</v>
      </c>
      <c r="F406" s="474">
        <f t="shared" si="81"/>
        <v>0</v>
      </c>
      <c r="G406" s="474">
        <f t="shared" si="82"/>
        <v>0</v>
      </c>
      <c r="H406" s="474">
        <f t="shared" si="71"/>
        <v>0</v>
      </c>
      <c r="I406" s="475" t="s">
        <v>38</v>
      </c>
      <c r="J406" s="476">
        <v>1</v>
      </c>
      <c r="K406" s="477"/>
      <c r="L406" s="478"/>
      <c r="M406" s="679"/>
      <c r="N406" s="679"/>
    </row>
    <row r="407" spans="1:14" ht="15.75" x14ac:dyDescent="0.25">
      <c r="A407" s="490">
        <f t="shared" si="90"/>
        <v>298</v>
      </c>
      <c r="B407" s="545" t="s">
        <v>35</v>
      </c>
      <c r="C407" s="550" t="s">
        <v>141</v>
      </c>
      <c r="D407" s="519" t="s">
        <v>310</v>
      </c>
      <c r="E407" s="474">
        <f t="shared" si="91"/>
        <v>0</v>
      </c>
      <c r="F407" s="474">
        <f t="shared" si="81"/>
        <v>0</v>
      </c>
      <c r="G407" s="474">
        <f t="shared" si="82"/>
        <v>0</v>
      </c>
      <c r="H407" s="474">
        <f t="shared" si="71"/>
        <v>0</v>
      </c>
      <c r="I407" s="475" t="s">
        <v>38</v>
      </c>
      <c r="J407" s="476">
        <v>0.67</v>
      </c>
      <c r="K407" s="477"/>
      <c r="L407" s="680" t="s">
        <v>425</v>
      </c>
      <c r="M407" s="679" t="s">
        <v>613</v>
      </c>
      <c r="N407" s="679"/>
    </row>
    <row r="408" spans="1:14" ht="15.75" x14ac:dyDescent="0.25">
      <c r="A408" s="490">
        <f t="shared" si="90"/>
        <v>299</v>
      </c>
      <c r="B408" s="545" t="s">
        <v>35</v>
      </c>
      <c r="C408" s="522" t="s">
        <v>90</v>
      </c>
      <c r="D408" s="554" t="s">
        <v>563</v>
      </c>
      <c r="E408" s="474">
        <f t="shared" si="91"/>
        <v>0</v>
      </c>
      <c r="F408" s="474">
        <f t="shared" si="81"/>
        <v>0</v>
      </c>
      <c r="G408" s="474">
        <f t="shared" si="82"/>
        <v>0</v>
      </c>
      <c r="H408" s="474">
        <f t="shared" si="71"/>
        <v>0</v>
      </c>
      <c r="I408" s="475" t="s">
        <v>38</v>
      </c>
      <c r="J408" s="476">
        <v>1.05</v>
      </c>
      <c r="K408" s="477"/>
      <c r="L408" s="655"/>
      <c r="M408" s="679" t="s">
        <v>613</v>
      </c>
      <c r="N408" s="679"/>
    </row>
    <row r="409" spans="1:14" ht="16.5" thickBot="1" x14ac:dyDescent="0.3">
      <c r="A409" s="490">
        <f t="shared" si="90"/>
        <v>300</v>
      </c>
      <c r="B409" s="545" t="s">
        <v>35</v>
      </c>
      <c r="C409" s="473" t="s">
        <v>63</v>
      </c>
      <c r="D409" s="555" t="s">
        <v>311</v>
      </c>
      <c r="E409" s="474">
        <f t="shared" si="91"/>
        <v>0</v>
      </c>
      <c r="F409" s="474">
        <f t="shared" si="81"/>
        <v>0</v>
      </c>
      <c r="G409" s="474">
        <f t="shared" si="82"/>
        <v>0</v>
      </c>
      <c r="H409" s="556">
        <f t="shared" si="71"/>
        <v>0</v>
      </c>
      <c r="I409" s="557" t="s">
        <v>38</v>
      </c>
      <c r="J409" s="558">
        <v>1.0900000000000001</v>
      </c>
      <c r="K409" s="477"/>
      <c r="L409" s="655"/>
      <c r="M409" s="679" t="s">
        <v>613</v>
      </c>
      <c r="N409" s="679"/>
    </row>
    <row r="410" spans="1:14" ht="16.5" thickBot="1" x14ac:dyDescent="0.3">
      <c r="A410" s="335"/>
      <c r="B410" s="336"/>
      <c r="C410" s="337"/>
      <c r="D410" s="338" t="s">
        <v>312</v>
      </c>
      <c r="E410" s="339"/>
      <c r="F410" s="339"/>
      <c r="G410" s="339"/>
      <c r="H410" s="182"/>
      <c r="I410" s="339"/>
      <c r="J410" s="340"/>
      <c r="K410" s="183"/>
      <c r="L410" s="341"/>
      <c r="M410" s="679"/>
      <c r="N410" s="679"/>
    </row>
    <row r="411" spans="1:14" ht="16.5" thickBot="1" x14ac:dyDescent="0.3">
      <c r="A411" s="342"/>
      <c r="B411" s="343"/>
      <c r="C411" s="344"/>
      <c r="D411" s="345" t="s">
        <v>613</v>
      </c>
      <c r="E411" s="347"/>
      <c r="F411" s="347"/>
      <c r="G411" s="347"/>
      <c r="H411" s="346"/>
      <c r="I411" s="347"/>
      <c r="J411" s="348"/>
      <c r="K411" s="349"/>
      <c r="L411" s="350"/>
      <c r="M411" s="679"/>
      <c r="N411" s="679"/>
    </row>
    <row r="412" spans="1:14" ht="15.75" x14ac:dyDescent="0.25">
      <c r="A412" s="490">
        <f>A409+1</f>
        <v>301</v>
      </c>
      <c r="B412" s="532" t="s">
        <v>35</v>
      </c>
      <c r="C412" s="473"/>
      <c r="D412" s="559" t="s">
        <v>475</v>
      </c>
      <c r="E412" s="474">
        <f t="shared" ref="E412:E434" si="92">ROUND(J412*0.9,6)*K412</f>
        <v>0</v>
      </c>
      <c r="F412" s="474">
        <f t="shared" si="81"/>
        <v>0</v>
      </c>
      <c r="G412" s="474">
        <f t="shared" si="82"/>
        <v>0</v>
      </c>
      <c r="H412" s="474">
        <f t="shared" ref="H412:H419" si="93">J412*K412</f>
        <v>0</v>
      </c>
      <c r="I412" s="475" t="s">
        <v>38</v>
      </c>
      <c r="J412" s="476">
        <v>1.26</v>
      </c>
      <c r="K412" s="477"/>
      <c r="L412" s="655"/>
      <c r="M412" s="679"/>
      <c r="N412" s="679"/>
    </row>
    <row r="413" spans="1:14" ht="15.75" x14ac:dyDescent="0.25">
      <c r="A413" s="163">
        <f t="shared" ref="A413:A434" si="94">A412+1</f>
        <v>302</v>
      </c>
      <c r="B413" s="86" t="s">
        <v>35</v>
      </c>
      <c r="C413" s="119"/>
      <c r="D413" s="352" t="s">
        <v>539</v>
      </c>
      <c r="E413" s="76">
        <f t="shared" si="92"/>
        <v>0</v>
      </c>
      <c r="F413" s="76">
        <f t="shared" si="81"/>
        <v>0</v>
      </c>
      <c r="G413" s="76">
        <f t="shared" si="82"/>
        <v>0</v>
      </c>
      <c r="H413" s="76">
        <f t="shared" si="93"/>
        <v>0</v>
      </c>
      <c r="I413" s="77" t="s">
        <v>38</v>
      </c>
      <c r="J413" s="78">
        <v>1.1299999999999999</v>
      </c>
      <c r="K413" s="79"/>
      <c r="L413" s="231" t="s">
        <v>43</v>
      </c>
      <c r="M413" s="679"/>
      <c r="N413" s="679"/>
    </row>
    <row r="414" spans="1:14" ht="15.75" hidden="1" x14ac:dyDescent="0.25">
      <c r="A414" s="490">
        <f t="shared" si="94"/>
        <v>303</v>
      </c>
      <c r="B414" s="532" t="s">
        <v>35</v>
      </c>
      <c r="C414" s="540"/>
      <c r="D414" s="560" t="s">
        <v>483</v>
      </c>
      <c r="E414" s="474">
        <f t="shared" si="92"/>
        <v>0</v>
      </c>
      <c r="F414" s="474">
        <f t="shared" si="81"/>
        <v>0</v>
      </c>
      <c r="G414" s="474">
        <f t="shared" si="82"/>
        <v>0</v>
      </c>
      <c r="H414" s="474">
        <f t="shared" si="93"/>
        <v>0</v>
      </c>
      <c r="I414" s="475" t="s">
        <v>38</v>
      </c>
      <c r="J414" s="542">
        <v>0.67</v>
      </c>
      <c r="K414" s="495"/>
      <c r="L414" s="680" t="s">
        <v>585</v>
      </c>
      <c r="M414" s="679"/>
      <c r="N414" s="679"/>
    </row>
    <row r="415" spans="1:14" ht="15.75" x14ac:dyDescent="0.25">
      <c r="A415" s="163">
        <v>303</v>
      </c>
      <c r="B415" s="86" t="s">
        <v>35</v>
      </c>
      <c r="C415" s="119"/>
      <c r="D415" s="352" t="s">
        <v>481</v>
      </c>
      <c r="E415" s="76">
        <f t="shared" si="92"/>
        <v>0</v>
      </c>
      <c r="F415" s="76">
        <f t="shared" ref="F415:F461" si="95">ROUND(J415*0.93,6)*K415</f>
        <v>0</v>
      </c>
      <c r="G415" s="76">
        <f t="shared" si="82"/>
        <v>0</v>
      </c>
      <c r="H415" s="76">
        <f t="shared" si="93"/>
        <v>0</v>
      </c>
      <c r="I415" s="77" t="s">
        <v>38</v>
      </c>
      <c r="J415" s="78">
        <v>0.67</v>
      </c>
      <c r="K415" s="79"/>
      <c r="L415" s="676"/>
      <c r="M415" s="679"/>
      <c r="N415" s="679"/>
    </row>
    <row r="416" spans="1:14" ht="15.75" x14ac:dyDescent="0.25">
      <c r="A416" s="490">
        <f t="shared" si="94"/>
        <v>304</v>
      </c>
      <c r="B416" s="532" t="s">
        <v>35</v>
      </c>
      <c r="C416" s="540"/>
      <c r="D416" s="560" t="s">
        <v>482</v>
      </c>
      <c r="E416" s="474">
        <f t="shared" si="92"/>
        <v>0</v>
      </c>
      <c r="F416" s="474">
        <f t="shared" si="95"/>
        <v>0</v>
      </c>
      <c r="G416" s="474">
        <f t="shared" si="82"/>
        <v>0</v>
      </c>
      <c r="H416" s="474">
        <f t="shared" si="93"/>
        <v>0</v>
      </c>
      <c r="I416" s="475" t="s">
        <v>38</v>
      </c>
      <c r="J416" s="542">
        <v>0.59</v>
      </c>
      <c r="K416" s="495"/>
      <c r="L416" s="655"/>
      <c r="M416" s="679"/>
      <c r="N416" s="679"/>
    </row>
    <row r="417" spans="1:14" ht="15.75" x14ac:dyDescent="0.25">
      <c r="A417" s="163">
        <f t="shared" si="94"/>
        <v>305</v>
      </c>
      <c r="B417" s="86" t="s">
        <v>35</v>
      </c>
      <c r="C417" s="119"/>
      <c r="D417" s="352" t="s">
        <v>484</v>
      </c>
      <c r="E417" s="76">
        <f t="shared" si="92"/>
        <v>0</v>
      </c>
      <c r="F417" s="76">
        <f t="shared" si="95"/>
        <v>0</v>
      </c>
      <c r="G417" s="76">
        <f t="shared" si="82"/>
        <v>0</v>
      </c>
      <c r="H417" s="76">
        <f t="shared" si="93"/>
        <v>0</v>
      </c>
      <c r="I417" s="77" t="s">
        <v>38</v>
      </c>
      <c r="J417" s="78">
        <v>0.67</v>
      </c>
      <c r="K417" s="79"/>
      <c r="L417" s="166" t="s">
        <v>43</v>
      </c>
      <c r="M417" s="679"/>
      <c r="N417" s="679"/>
    </row>
    <row r="418" spans="1:14" ht="15.75" x14ac:dyDescent="0.25">
      <c r="A418" s="163">
        <f t="shared" si="94"/>
        <v>306</v>
      </c>
      <c r="B418" s="86" t="s">
        <v>35</v>
      </c>
      <c r="C418" s="119"/>
      <c r="D418" s="352" t="s">
        <v>486</v>
      </c>
      <c r="E418" s="76">
        <f t="shared" si="92"/>
        <v>0</v>
      </c>
      <c r="F418" s="76">
        <f t="shared" si="95"/>
        <v>0</v>
      </c>
      <c r="G418" s="76">
        <f t="shared" si="82"/>
        <v>0</v>
      </c>
      <c r="H418" s="76">
        <f t="shared" si="93"/>
        <v>0</v>
      </c>
      <c r="I418" s="77" t="s">
        <v>38</v>
      </c>
      <c r="J418" s="78">
        <v>0.67</v>
      </c>
      <c r="K418" s="79"/>
      <c r="L418" s="676" t="s">
        <v>585</v>
      </c>
      <c r="M418" s="679"/>
      <c r="N418" s="679"/>
    </row>
    <row r="419" spans="1:14" ht="15.75" hidden="1" x14ac:dyDescent="0.25">
      <c r="A419" s="163">
        <f t="shared" si="94"/>
        <v>307</v>
      </c>
      <c r="B419" s="86" t="s">
        <v>35</v>
      </c>
      <c r="C419" s="119"/>
      <c r="D419" s="352" t="s">
        <v>487</v>
      </c>
      <c r="E419" s="76">
        <f t="shared" si="92"/>
        <v>0</v>
      </c>
      <c r="F419" s="76">
        <f t="shared" si="95"/>
        <v>0</v>
      </c>
      <c r="G419" s="76">
        <f t="shared" si="82"/>
        <v>0</v>
      </c>
      <c r="H419" s="76">
        <f t="shared" si="93"/>
        <v>0</v>
      </c>
      <c r="I419" s="77" t="s">
        <v>38</v>
      </c>
      <c r="J419" s="78">
        <v>0.87</v>
      </c>
      <c r="K419" s="79"/>
      <c r="L419" s="166"/>
      <c r="M419" s="679"/>
      <c r="N419" s="679"/>
    </row>
    <row r="420" spans="1:14" ht="15.75" x14ac:dyDescent="0.25">
      <c r="A420" s="163">
        <v>307</v>
      </c>
      <c r="B420" s="86" t="s">
        <v>35</v>
      </c>
      <c r="C420" s="119"/>
      <c r="D420" s="352" t="s">
        <v>485</v>
      </c>
      <c r="E420" s="76">
        <f t="shared" si="92"/>
        <v>0</v>
      </c>
      <c r="F420" s="76">
        <f t="shared" si="95"/>
        <v>0</v>
      </c>
      <c r="G420" s="76">
        <f t="shared" ref="G420:G434" si="96">ROUND(J420*0.95,6)*K420</f>
        <v>0</v>
      </c>
      <c r="H420" s="76">
        <f t="shared" ref="H420:H500" si="97">J420*K420</f>
        <v>0</v>
      </c>
      <c r="I420" s="77" t="s">
        <v>38</v>
      </c>
      <c r="J420" s="83">
        <v>0.68</v>
      </c>
      <c r="K420" s="84"/>
      <c r="L420" s="676" t="s">
        <v>585</v>
      </c>
      <c r="M420" s="679"/>
      <c r="N420" s="679"/>
    </row>
    <row r="421" spans="1:14" ht="17.25" customHeight="1" x14ac:dyDescent="0.25">
      <c r="A421" s="163">
        <f t="shared" si="94"/>
        <v>308</v>
      </c>
      <c r="B421" s="86" t="s">
        <v>35</v>
      </c>
      <c r="C421" s="119"/>
      <c r="D421" s="353" t="s">
        <v>491</v>
      </c>
      <c r="E421" s="76">
        <f t="shared" si="92"/>
        <v>0</v>
      </c>
      <c r="F421" s="76">
        <f t="shared" si="95"/>
        <v>0</v>
      </c>
      <c r="G421" s="76">
        <f t="shared" si="96"/>
        <v>0</v>
      </c>
      <c r="H421" s="76">
        <f t="shared" si="97"/>
        <v>0</v>
      </c>
      <c r="I421" s="165" t="s">
        <v>38</v>
      </c>
      <c r="J421" s="83">
        <v>1.2</v>
      </c>
      <c r="K421" s="84"/>
      <c r="L421" s="166" t="s">
        <v>43</v>
      </c>
      <c r="M421" s="679"/>
      <c r="N421" s="679"/>
    </row>
    <row r="422" spans="1:14" ht="15.75" x14ac:dyDescent="0.2">
      <c r="A422" s="490">
        <f t="shared" si="94"/>
        <v>309</v>
      </c>
      <c r="B422" s="472" t="s">
        <v>39</v>
      </c>
      <c r="C422" s="561" t="s">
        <v>36</v>
      </c>
      <c r="D422" s="562" t="s">
        <v>313</v>
      </c>
      <c r="E422" s="474">
        <f t="shared" si="92"/>
        <v>0</v>
      </c>
      <c r="F422" s="474">
        <f t="shared" si="95"/>
        <v>0</v>
      </c>
      <c r="G422" s="474">
        <f t="shared" si="96"/>
        <v>0</v>
      </c>
      <c r="H422" s="474">
        <f t="shared" si="97"/>
        <v>0</v>
      </c>
      <c r="I422" s="475" t="s">
        <v>38</v>
      </c>
      <c r="J422" s="476">
        <v>2.2000000000000002</v>
      </c>
      <c r="K422" s="563"/>
      <c r="L422" s="685" t="s">
        <v>556</v>
      </c>
      <c r="M422" s="679"/>
      <c r="N422" s="679"/>
    </row>
    <row r="423" spans="1:14" ht="17.25" hidden="1" customHeight="1" x14ac:dyDescent="0.25">
      <c r="A423" s="490">
        <f t="shared" si="94"/>
        <v>310</v>
      </c>
      <c r="B423" s="532" t="s">
        <v>35</v>
      </c>
      <c r="C423" s="540"/>
      <c r="D423" s="562" t="s">
        <v>492</v>
      </c>
      <c r="E423" s="474">
        <f t="shared" si="92"/>
        <v>0</v>
      </c>
      <c r="F423" s="474">
        <f t="shared" si="95"/>
        <v>0</v>
      </c>
      <c r="G423" s="474">
        <f t="shared" si="96"/>
        <v>0</v>
      </c>
      <c r="H423" s="474">
        <f t="shared" si="97"/>
        <v>0</v>
      </c>
      <c r="I423" s="475" t="s">
        <v>38</v>
      </c>
      <c r="J423" s="476">
        <v>0.67</v>
      </c>
      <c r="K423" s="477"/>
      <c r="L423" s="680" t="s">
        <v>585</v>
      </c>
      <c r="M423" s="679"/>
      <c r="N423" s="679"/>
    </row>
    <row r="424" spans="1:14" ht="15.75" x14ac:dyDescent="0.25">
      <c r="A424" s="94">
        <v>310</v>
      </c>
      <c r="B424" s="86" t="s">
        <v>35</v>
      </c>
      <c r="C424" s="81"/>
      <c r="D424" s="354" t="s">
        <v>540</v>
      </c>
      <c r="E424" s="76">
        <f t="shared" si="92"/>
        <v>0</v>
      </c>
      <c r="F424" s="76">
        <f t="shared" si="95"/>
        <v>0</v>
      </c>
      <c r="G424" s="76">
        <f t="shared" si="96"/>
        <v>0</v>
      </c>
      <c r="H424" s="76">
        <f t="shared" si="97"/>
        <v>0</v>
      </c>
      <c r="I424" s="85" t="s">
        <v>38</v>
      </c>
      <c r="J424" s="83">
        <v>0.67</v>
      </c>
      <c r="K424" s="84"/>
      <c r="L424" s="676" t="s">
        <v>585</v>
      </c>
      <c r="M424" s="679"/>
      <c r="N424" s="679"/>
    </row>
    <row r="425" spans="1:14" ht="15.75" x14ac:dyDescent="0.25">
      <c r="A425" s="94">
        <f t="shared" si="94"/>
        <v>311</v>
      </c>
      <c r="B425" s="86" t="s">
        <v>35</v>
      </c>
      <c r="C425" s="81" t="s">
        <v>82</v>
      </c>
      <c r="D425" s="354" t="s">
        <v>314</v>
      </c>
      <c r="E425" s="76">
        <f t="shared" si="92"/>
        <v>0</v>
      </c>
      <c r="F425" s="76">
        <f t="shared" si="95"/>
        <v>0</v>
      </c>
      <c r="G425" s="76">
        <f t="shared" si="96"/>
        <v>0</v>
      </c>
      <c r="H425" s="76">
        <f t="shared" si="97"/>
        <v>0</v>
      </c>
      <c r="I425" s="85" t="s">
        <v>38</v>
      </c>
      <c r="J425" s="83">
        <v>1.32</v>
      </c>
      <c r="K425" s="84"/>
      <c r="L425" s="676" t="s">
        <v>585</v>
      </c>
      <c r="M425" s="679"/>
      <c r="N425" s="679"/>
    </row>
    <row r="426" spans="1:14" ht="15.75" x14ac:dyDescent="0.25">
      <c r="A426" s="94">
        <f t="shared" si="94"/>
        <v>312</v>
      </c>
      <c r="B426" s="86" t="s">
        <v>35</v>
      </c>
      <c r="C426" s="81"/>
      <c r="D426" s="354" t="s">
        <v>536</v>
      </c>
      <c r="E426" s="76">
        <f t="shared" si="92"/>
        <v>0</v>
      </c>
      <c r="F426" s="76">
        <f t="shared" si="95"/>
        <v>0</v>
      </c>
      <c r="G426" s="76">
        <f t="shared" si="96"/>
        <v>0</v>
      </c>
      <c r="H426" s="76">
        <f t="shared" si="97"/>
        <v>0</v>
      </c>
      <c r="I426" s="85" t="s">
        <v>38</v>
      </c>
      <c r="J426" s="83">
        <v>0.59</v>
      </c>
      <c r="K426" s="84"/>
      <c r="L426" s="676" t="s">
        <v>585</v>
      </c>
      <c r="M426" s="679"/>
      <c r="N426" s="679"/>
    </row>
    <row r="427" spans="1:14" ht="15.75" x14ac:dyDescent="0.25">
      <c r="A427" s="163">
        <f t="shared" si="94"/>
        <v>313</v>
      </c>
      <c r="B427" s="86" t="s">
        <v>35</v>
      </c>
      <c r="C427" s="81"/>
      <c r="D427" s="354" t="s">
        <v>315</v>
      </c>
      <c r="E427" s="76">
        <f t="shared" si="92"/>
        <v>0</v>
      </c>
      <c r="F427" s="76">
        <f t="shared" si="95"/>
        <v>0</v>
      </c>
      <c r="G427" s="76">
        <f t="shared" si="96"/>
        <v>0</v>
      </c>
      <c r="H427" s="76">
        <f t="shared" si="97"/>
        <v>0</v>
      </c>
      <c r="I427" s="85" t="s">
        <v>38</v>
      </c>
      <c r="J427" s="83">
        <v>0.67</v>
      </c>
      <c r="K427" s="84"/>
      <c r="L427" s="355"/>
      <c r="M427" s="679"/>
      <c r="N427" s="679"/>
    </row>
    <row r="428" spans="1:14" ht="29.25" customHeight="1" x14ac:dyDescent="0.25">
      <c r="A428" s="163">
        <f t="shared" si="94"/>
        <v>314</v>
      </c>
      <c r="B428" s="86" t="s">
        <v>35</v>
      </c>
      <c r="C428" s="81" t="s">
        <v>36</v>
      </c>
      <c r="D428" s="354" t="s">
        <v>316</v>
      </c>
      <c r="E428" s="76">
        <f t="shared" si="92"/>
        <v>0</v>
      </c>
      <c r="F428" s="76">
        <f t="shared" si="95"/>
        <v>0</v>
      </c>
      <c r="G428" s="76">
        <f t="shared" si="96"/>
        <v>0</v>
      </c>
      <c r="H428" s="76">
        <f t="shared" si="97"/>
        <v>0</v>
      </c>
      <c r="I428" s="85" t="s">
        <v>38</v>
      </c>
      <c r="J428" s="83">
        <v>1.34</v>
      </c>
      <c r="K428" s="84"/>
      <c r="L428" s="676"/>
      <c r="M428" s="679"/>
      <c r="N428" s="679"/>
    </row>
    <row r="429" spans="1:14" ht="16.5" customHeight="1" x14ac:dyDescent="0.25">
      <c r="A429" s="490">
        <f t="shared" si="94"/>
        <v>315</v>
      </c>
      <c r="B429" s="532" t="s">
        <v>35</v>
      </c>
      <c r="C429" s="473"/>
      <c r="D429" s="564" t="s">
        <v>537</v>
      </c>
      <c r="E429" s="474">
        <f t="shared" si="92"/>
        <v>0</v>
      </c>
      <c r="F429" s="474">
        <f t="shared" si="95"/>
        <v>0</v>
      </c>
      <c r="G429" s="474">
        <f t="shared" si="96"/>
        <v>0</v>
      </c>
      <c r="H429" s="474">
        <f t="shared" si="97"/>
        <v>0</v>
      </c>
      <c r="I429" s="481" t="s">
        <v>38</v>
      </c>
      <c r="J429" s="476">
        <v>0.67</v>
      </c>
      <c r="K429" s="477"/>
      <c r="L429" s="655"/>
      <c r="M429" s="679"/>
      <c r="N429" s="679"/>
    </row>
    <row r="430" spans="1:14" ht="15.75" customHeight="1" x14ac:dyDescent="0.25">
      <c r="A430" s="490">
        <f t="shared" si="94"/>
        <v>316</v>
      </c>
      <c r="B430" s="532" t="s">
        <v>35</v>
      </c>
      <c r="C430" s="473"/>
      <c r="D430" s="564" t="s">
        <v>317</v>
      </c>
      <c r="E430" s="474">
        <f>ROUND(J430*0.9,6)*K430</f>
        <v>0</v>
      </c>
      <c r="F430" s="474">
        <f t="shared" si="95"/>
        <v>0</v>
      </c>
      <c r="G430" s="474">
        <f t="shared" si="96"/>
        <v>0</v>
      </c>
      <c r="H430" s="474">
        <f t="shared" si="97"/>
        <v>0</v>
      </c>
      <c r="I430" s="481" t="s">
        <v>38</v>
      </c>
      <c r="J430" s="476">
        <v>1</v>
      </c>
      <c r="K430" s="477"/>
      <c r="L430" s="565"/>
      <c r="M430" s="679"/>
      <c r="N430" s="679"/>
    </row>
    <row r="431" spans="1:14" ht="27" customHeight="1" x14ac:dyDescent="0.25">
      <c r="A431" s="490">
        <f t="shared" si="94"/>
        <v>317</v>
      </c>
      <c r="B431" s="532" t="s">
        <v>35</v>
      </c>
      <c r="C431" s="540"/>
      <c r="D431" s="566" t="s">
        <v>538</v>
      </c>
      <c r="E431" s="474">
        <f>ROUND(J431*0.9,6)*K431</f>
        <v>0</v>
      </c>
      <c r="F431" s="474">
        <f t="shared" si="95"/>
        <v>0</v>
      </c>
      <c r="G431" s="474">
        <f t="shared" si="96"/>
        <v>0</v>
      </c>
      <c r="H431" s="474">
        <f t="shared" si="97"/>
        <v>0</v>
      </c>
      <c r="I431" s="481" t="s">
        <v>38</v>
      </c>
      <c r="J431" s="476">
        <v>1</v>
      </c>
      <c r="K431" s="477"/>
      <c r="L431" s="743"/>
      <c r="M431" s="679"/>
      <c r="N431" s="679"/>
    </row>
    <row r="432" spans="1:14" ht="17.25" customHeight="1" x14ac:dyDescent="0.25">
      <c r="A432" s="163">
        <f t="shared" si="94"/>
        <v>318</v>
      </c>
      <c r="B432" s="86" t="s">
        <v>35</v>
      </c>
      <c r="C432" s="119" t="s">
        <v>82</v>
      </c>
      <c r="D432" s="351" t="s">
        <v>318</v>
      </c>
      <c r="E432" s="76">
        <f t="shared" si="92"/>
        <v>0</v>
      </c>
      <c r="F432" s="76">
        <f t="shared" si="95"/>
        <v>0</v>
      </c>
      <c r="G432" s="76">
        <f t="shared" si="96"/>
        <v>0</v>
      </c>
      <c r="H432" s="76">
        <f t="shared" si="97"/>
        <v>0</v>
      </c>
      <c r="I432" s="85" t="s">
        <v>38</v>
      </c>
      <c r="J432" s="83">
        <v>0.67</v>
      </c>
      <c r="K432" s="84"/>
      <c r="L432" s="468"/>
      <c r="M432" s="679"/>
      <c r="N432" s="679"/>
    </row>
    <row r="433" spans="1:14" ht="17.25" customHeight="1" x14ac:dyDescent="0.25">
      <c r="A433" s="490">
        <f t="shared" si="94"/>
        <v>319</v>
      </c>
      <c r="B433" s="723" t="s">
        <v>35</v>
      </c>
      <c r="C433" s="724"/>
      <c r="D433" s="717" t="s">
        <v>599</v>
      </c>
      <c r="E433" s="718">
        <v>0</v>
      </c>
      <c r="F433" s="718">
        <v>0</v>
      </c>
      <c r="G433" s="718">
        <v>0</v>
      </c>
      <c r="H433" s="725">
        <v>0</v>
      </c>
      <c r="I433" s="726" t="s">
        <v>38</v>
      </c>
      <c r="J433" s="727">
        <v>0.88</v>
      </c>
      <c r="K433" s="728"/>
      <c r="L433" s="655"/>
      <c r="M433" s="679"/>
      <c r="N433" s="679"/>
    </row>
    <row r="434" spans="1:14" ht="16.5" customHeight="1" thickBot="1" x14ac:dyDescent="0.3">
      <c r="A434" s="490">
        <f t="shared" si="94"/>
        <v>320</v>
      </c>
      <c r="B434" s="472" t="s">
        <v>39</v>
      </c>
      <c r="C434" s="473"/>
      <c r="D434" s="566" t="s">
        <v>562</v>
      </c>
      <c r="E434" s="474">
        <f t="shared" si="92"/>
        <v>0</v>
      </c>
      <c r="F434" s="474">
        <f t="shared" si="95"/>
        <v>0</v>
      </c>
      <c r="G434" s="474">
        <f t="shared" si="96"/>
        <v>0</v>
      </c>
      <c r="H434" s="556">
        <f t="shared" si="97"/>
        <v>0</v>
      </c>
      <c r="I434" s="481" t="s">
        <v>38</v>
      </c>
      <c r="J434" s="558">
        <v>0.78</v>
      </c>
      <c r="K434" s="567"/>
      <c r="L434" s="722" t="s">
        <v>425</v>
      </c>
      <c r="M434" s="679"/>
      <c r="N434" s="679"/>
    </row>
    <row r="435" spans="1:14" ht="16.5" thickBot="1" x14ac:dyDescent="0.3">
      <c r="A435" s="342"/>
      <c r="B435" s="343"/>
      <c r="C435" s="344"/>
      <c r="D435" s="345" t="s">
        <v>319</v>
      </c>
      <c r="E435" s="347"/>
      <c r="F435" s="347"/>
      <c r="G435" s="347"/>
      <c r="H435" s="347"/>
      <c r="I435" s="347"/>
      <c r="J435" s="348"/>
      <c r="K435" s="349"/>
      <c r="L435" s="467"/>
      <c r="M435" s="679"/>
      <c r="N435" s="679"/>
    </row>
    <row r="436" spans="1:14" ht="15.75" x14ac:dyDescent="0.25">
      <c r="A436" s="94">
        <f>A434+1</f>
        <v>321</v>
      </c>
      <c r="B436" s="240" t="s">
        <v>35</v>
      </c>
      <c r="C436" s="356" t="s">
        <v>36</v>
      </c>
      <c r="D436" s="357" t="s">
        <v>472</v>
      </c>
      <c r="E436" s="151">
        <f>ROUND(J436*0.9,6)*K436</f>
        <v>0</v>
      </c>
      <c r="F436" s="151">
        <f t="shared" si="95"/>
        <v>0</v>
      </c>
      <c r="G436" s="144">
        <f t="shared" ref="G436:G475" si="98">ROUND(J436*0.95,6)*K436</f>
        <v>0</v>
      </c>
      <c r="H436" s="98">
        <f t="shared" si="97"/>
        <v>0</v>
      </c>
      <c r="I436" s="152" t="s">
        <v>38</v>
      </c>
      <c r="J436" s="100">
        <v>1.24</v>
      </c>
      <c r="K436" s="358"/>
      <c r="L436" s="659" t="s">
        <v>585</v>
      </c>
      <c r="M436" s="679"/>
      <c r="N436" s="679"/>
    </row>
    <row r="437" spans="1:14" ht="15.75" x14ac:dyDescent="0.25">
      <c r="A437" s="94">
        <f t="shared" ref="A437:A456" si="99">A436+1</f>
        <v>322</v>
      </c>
      <c r="B437" s="240" t="s">
        <v>35</v>
      </c>
      <c r="C437" s="356" t="s">
        <v>82</v>
      </c>
      <c r="D437" s="357" t="s">
        <v>473</v>
      </c>
      <c r="E437" s="151">
        <f>ROUND(J437*0.9,6)*K437</f>
        <v>0</v>
      </c>
      <c r="F437" s="151">
        <f t="shared" si="95"/>
        <v>0</v>
      </c>
      <c r="G437" s="151">
        <f t="shared" si="98"/>
        <v>0</v>
      </c>
      <c r="H437" s="98">
        <f t="shared" si="97"/>
        <v>0</v>
      </c>
      <c r="I437" s="152" t="s">
        <v>38</v>
      </c>
      <c r="J437" s="105">
        <v>1.33</v>
      </c>
      <c r="K437" s="358"/>
      <c r="L437" s="659"/>
      <c r="M437" s="679"/>
      <c r="N437" s="679"/>
    </row>
    <row r="438" spans="1:14" ht="15.75" x14ac:dyDescent="0.25">
      <c r="A438" s="490">
        <f t="shared" si="99"/>
        <v>323</v>
      </c>
      <c r="B438" s="479" t="s">
        <v>35</v>
      </c>
      <c r="C438" s="568" t="s">
        <v>36</v>
      </c>
      <c r="D438" s="569" t="s">
        <v>320</v>
      </c>
      <c r="E438" s="474">
        <f t="shared" ref="E438:E456" si="100">ROUND(J438*0.9,6)*K438</f>
        <v>0</v>
      </c>
      <c r="F438" s="474">
        <f t="shared" si="95"/>
        <v>0</v>
      </c>
      <c r="G438" s="474">
        <f t="shared" si="98"/>
        <v>0</v>
      </c>
      <c r="H438" s="474">
        <f t="shared" si="97"/>
        <v>0</v>
      </c>
      <c r="I438" s="548" t="s">
        <v>38</v>
      </c>
      <c r="J438" s="476">
        <v>0.6</v>
      </c>
      <c r="K438" s="570"/>
      <c r="L438" s="655"/>
      <c r="M438" s="679"/>
      <c r="N438" s="679"/>
    </row>
    <row r="439" spans="1:14" ht="17.25" customHeight="1" x14ac:dyDescent="0.25">
      <c r="A439" s="94">
        <f t="shared" si="99"/>
        <v>324</v>
      </c>
      <c r="B439" s="148" t="s">
        <v>35</v>
      </c>
      <c r="C439" s="356" t="s">
        <v>82</v>
      </c>
      <c r="D439" s="357" t="s">
        <v>399</v>
      </c>
      <c r="E439" s="151">
        <f t="shared" si="100"/>
        <v>0</v>
      </c>
      <c r="F439" s="151">
        <f t="shared" si="95"/>
        <v>0</v>
      </c>
      <c r="G439" s="151">
        <f t="shared" si="98"/>
        <v>0</v>
      </c>
      <c r="H439" s="151">
        <f t="shared" si="97"/>
        <v>0</v>
      </c>
      <c r="I439" s="152" t="s">
        <v>38</v>
      </c>
      <c r="J439" s="100">
        <v>1</v>
      </c>
      <c r="K439" s="358"/>
      <c r="L439" s="659" t="s">
        <v>585</v>
      </c>
      <c r="M439" s="679"/>
      <c r="N439" s="679"/>
    </row>
    <row r="440" spans="1:14" ht="15.75" x14ac:dyDescent="0.25">
      <c r="A440" s="94">
        <f t="shared" si="99"/>
        <v>325</v>
      </c>
      <c r="B440" s="148" t="s">
        <v>35</v>
      </c>
      <c r="C440" s="356"/>
      <c r="D440" s="357" t="s">
        <v>321</v>
      </c>
      <c r="E440" s="151">
        <f t="shared" si="100"/>
        <v>0</v>
      </c>
      <c r="F440" s="151">
        <f t="shared" si="95"/>
        <v>0</v>
      </c>
      <c r="G440" s="151">
        <f t="shared" si="98"/>
        <v>0</v>
      </c>
      <c r="H440" s="151">
        <f t="shared" si="97"/>
        <v>0</v>
      </c>
      <c r="I440" s="228" t="s">
        <v>38</v>
      </c>
      <c r="J440" s="100">
        <v>0.68</v>
      </c>
      <c r="K440" s="358"/>
      <c r="L440" s="659" t="s">
        <v>585</v>
      </c>
      <c r="M440" s="679"/>
      <c r="N440" s="679"/>
    </row>
    <row r="441" spans="1:14" ht="18" customHeight="1" x14ac:dyDescent="0.25">
      <c r="A441" s="94">
        <f t="shared" si="99"/>
        <v>326</v>
      </c>
      <c r="B441" s="148" t="s">
        <v>35</v>
      </c>
      <c r="C441" s="356" t="s">
        <v>77</v>
      </c>
      <c r="D441" s="357" t="s">
        <v>476</v>
      </c>
      <c r="E441" s="151">
        <f t="shared" si="100"/>
        <v>0</v>
      </c>
      <c r="F441" s="151">
        <f t="shared" si="95"/>
        <v>0</v>
      </c>
      <c r="G441" s="151">
        <f t="shared" si="98"/>
        <v>0</v>
      </c>
      <c r="H441" s="151">
        <f t="shared" si="97"/>
        <v>0</v>
      </c>
      <c r="I441" s="228" t="s">
        <v>38</v>
      </c>
      <c r="J441" s="100">
        <v>1</v>
      </c>
      <c r="K441" s="358"/>
      <c r="L441" s="659"/>
      <c r="M441" s="679"/>
      <c r="N441" s="679"/>
    </row>
    <row r="442" spans="1:14" ht="17.25" customHeight="1" x14ac:dyDescent="0.25">
      <c r="A442" s="490">
        <f t="shared" si="99"/>
        <v>327</v>
      </c>
      <c r="B442" s="479" t="s">
        <v>35</v>
      </c>
      <c r="C442" s="568" t="s">
        <v>82</v>
      </c>
      <c r="D442" s="569" t="s">
        <v>477</v>
      </c>
      <c r="E442" s="474">
        <f t="shared" si="100"/>
        <v>0</v>
      </c>
      <c r="F442" s="474">
        <f t="shared" si="95"/>
        <v>0</v>
      </c>
      <c r="G442" s="474">
        <f t="shared" si="98"/>
        <v>0</v>
      </c>
      <c r="H442" s="474">
        <f t="shared" si="97"/>
        <v>0</v>
      </c>
      <c r="I442" s="475" t="s">
        <v>38</v>
      </c>
      <c r="J442" s="476">
        <v>1.31</v>
      </c>
      <c r="K442" s="570"/>
      <c r="L442" s="544"/>
      <c r="M442" s="679"/>
      <c r="N442" s="679"/>
    </row>
    <row r="443" spans="1:14" ht="15.75" x14ac:dyDescent="0.25">
      <c r="A443" s="94">
        <f t="shared" si="99"/>
        <v>328</v>
      </c>
      <c r="B443" s="148" t="s">
        <v>35</v>
      </c>
      <c r="C443" s="356"/>
      <c r="D443" s="357" t="s">
        <v>488</v>
      </c>
      <c r="E443" s="151">
        <f t="shared" si="100"/>
        <v>0</v>
      </c>
      <c r="F443" s="151">
        <f t="shared" si="95"/>
        <v>0</v>
      </c>
      <c r="G443" s="151">
        <f t="shared" si="98"/>
        <v>0</v>
      </c>
      <c r="H443" s="151">
        <f t="shared" si="97"/>
        <v>0</v>
      </c>
      <c r="I443" s="228" t="s">
        <v>38</v>
      </c>
      <c r="J443" s="100">
        <v>1.06</v>
      </c>
      <c r="K443" s="358"/>
      <c r="L443" s="659"/>
      <c r="M443" s="679"/>
      <c r="N443" s="679"/>
    </row>
    <row r="444" spans="1:14" ht="15.75" x14ac:dyDescent="0.25">
      <c r="A444" s="94">
        <f t="shared" si="99"/>
        <v>329</v>
      </c>
      <c r="B444" s="148" t="s">
        <v>35</v>
      </c>
      <c r="C444" s="356"/>
      <c r="D444" s="357" t="s">
        <v>489</v>
      </c>
      <c r="E444" s="151">
        <f t="shared" si="100"/>
        <v>0</v>
      </c>
      <c r="F444" s="151">
        <f t="shared" si="95"/>
        <v>0</v>
      </c>
      <c r="G444" s="151">
        <f t="shared" si="98"/>
        <v>0</v>
      </c>
      <c r="H444" s="151">
        <f t="shared" si="97"/>
        <v>0</v>
      </c>
      <c r="I444" s="228" t="s">
        <v>38</v>
      </c>
      <c r="J444" s="100">
        <v>1.26</v>
      </c>
      <c r="K444" s="358"/>
      <c r="L444" s="744" t="s">
        <v>585</v>
      </c>
      <c r="M444" s="679"/>
      <c r="N444" s="679"/>
    </row>
    <row r="445" spans="1:14" ht="15.75" x14ac:dyDescent="0.25">
      <c r="A445" s="94">
        <v>330</v>
      </c>
      <c r="B445" s="148" t="s">
        <v>35</v>
      </c>
      <c r="C445" s="356"/>
      <c r="D445" s="232" t="s">
        <v>490</v>
      </c>
      <c r="E445" s="151">
        <f t="shared" si="100"/>
        <v>0</v>
      </c>
      <c r="F445" s="151">
        <f t="shared" si="95"/>
        <v>0</v>
      </c>
      <c r="G445" s="151">
        <f t="shared" si="98"/>
        <v>0</v>
      </c>
      <c r="H445" s="151">
        <f t="shared" si="97"/>
        <v>0</v>
      </c>
      <c r="I445" s="228" t="s">
        <v>38</v>
      </c>
      <c r="J445" s="100">
        <v>1.2</v>
      </c>
      <c r="K445" s="358"/>
      <c r="L445" s="153"/>
      <c r="M445" s="679"/>
      <c r="N445" s="679"/>
    </row>
    <row r="446" spans="1:14" ht="15.75" x14ac:dyDescent="0.25">
      <c r="A446" s="94">
        <f>A445+1</f>
        <v>331</v>
      </c>
      <c r="B446" s="148" t="s">
        <v>35</v>
      </c>
      <c r="C446" s="356"/>
      <c r="D446" s="232" t="s">
        <v>322</v>
      </c>
      <c r="E446" s="151">
        <f t="shared" si="100"/>
        <v>0</v>
      </c>
      <c r="F446" s="151">
        <f t="shared" si="95"/>
        <v>0</v>
      </c>
      <c r="G446" s="151">
        <f t="shared" si="98"/>
        <v>0</v>
      </c>
      <c r="H446" s="151">
        <f t="shared" si="97"/>
        <v>0</v>
      </c>
      <c r="I446" s="228" t="s">
        <v>38</v>
      </c>
      <c r="J446" s="100">
        <v>1.2</v>
      </c>
      <c r="K446" s="358"/>
      <c r="L446" s="659" t="s">
        <v>587</v>
      </c>
      <c r="M446" s="679"/>
      <c r="N446" s="679"/>
    </row>
    <row r="447" spans="1:14" ht="15.75" x14ac:dyDescent="0.25">
      <c r="A447" s="94">
        <f t="shared" ref="A447:A451" si="101">A446+1</f>
        <v>332</v>
      </c>
      <c r="B447" s="148" t="s">
        <v>35</v>
      </c>
      <c r="C447" s="356"/>
      <c r="D447" s="232" t="s">
        <v>493</v>
      </c>
      <c r="E447" s="151">
        <f t="shared" si="100"/>
        <v>0</v>
      </c>
      <c r="F447" s="151">
        <f t="shared" si="95"/>
        <v>0</v>
      </c>
      <c r="G447" s="151">
        <f t="shared" si="98"/>
        <v>0</v>
      </c>
      <c r="H447" s="151">
        <f t="shared" si="97"/>
        <v>0</v>
      </c>
      <c r="I447" s="228" t="s">
        <v>38</v>
      </c>
      <c r="J447" s="100">
        <v>1.35</v>
      </c>
      <c r="K447" s="358"/>
      <c r="L447" s="654"/>
      <c r="M447" s="679"/>
      <c r="N447" s="679"/>
    </row>
    <row r="448" spans="1:14" ht="15.75" x14ac:dyDescent="0.25">
      <c r="A448" s="490">
        <f t="shared" si="101"/>
        <v>333</v>
      </c>
      <c r="B448" s="479" t="s">
        <v>35</v>
      </c>
      <c r="C448" s="568" t="s">
        <v>82</v>
      </c>
      <c r="D448" s="539" t="s">
        <v>494</v>
      </c>
      <c r="E448" s="474">
        <f t="shared" si="100"/>
        <v>0</v>
      </c>
      <c r="F448" s="474">
        <f t="shared" si="95"/>
        <v>0</v>
      </c>
      <c r="G448" s="474">
        <f t="shared" si="98"/>
        <v>0</v>
      </c>
      <c r="H448" s="474">
        <f t="shared" si="97"/>
        <v>0</v>
      </c>
      <c r="I448" s="475" t="s">
        <v>38</v>
      </c>
      <c r="J448" s="476">
        <v>1.24</v>
      </c>
      <c r="K448" s="570"/>
      <c r="L448" s="655"/>
      <c r="M448" s="679"/>
      <c r="N448" s="679"/>
    </row>
    <row r="449" spans="1:14" ht="15.75" x14ac:dyDescent="0.25">
      <c r="A449" s="94">
        <f t="shared" si="101"/>
        <v>334</v>
      </c>
      <c r="B449" s="148" t="s">
        <v>35</v>
      </c>
      <c r="C449" s="356"/>
      <c r="D449" s="232" t="s">
        <v>495</v>
      </c>
      <c r="E449" s="151">
        <f t="shared" si="100"/>
        <v>0</v>
      </c>
      <c r="F449" s="151">
        <f t="shared" si="95"/>
        <v>0</v>
      </c>
      <c r="G449" s="151">
        <f t="shared" si="98"/>
        <v>0</v>
      </c>
      <c r="H449" s="151">
        <f t="shared" si="97"/>
        <v>0</v>
      </c>
      <c r="I449" s="228" t="s">
        <v>38</v>
      </c>
      <c r="J449" s="100">
        <v>0.81</v>
      </c>
      <c r="K449" s="358"/>
      <c r="L449" s="659" t="s">
        <v>587</v>
      </c>
      <c r="M449" s="679"/>
      <c r="N449" s="679"/>
    </row>
    <row r="450" spans="1:14" ht="15.75" hidden="1" x14ac:dyDescent="0.25">
      <c r="A450" s="94">
        <f t="shared" si="101"/>
        <v>335</v>
      </c>
      <c r="B450" s="148" t="s">
        <v>35</v>
      </c>
      <c r="C450" s="149" t="s">
        <v>82</v>
      </c>
      <c r="D450" s="241" t="s">
        <v>584</v>
      </c>
      <c r="E450" s="151">
        <f t="shared" si="100"/>
        <v>0</v>
      </c>
      <c r="F450" s="151">
        <f t="shared" si="95"/>
        <v>0</v>
      </c>
      <c r="G450" s="151">
        <f t="shared" si="98"/>
        <v>0</v>
      </c>
      <c r="H450" s="151">
        <f t="shared" si="97"/>
        <v>0</v>
      </c>
      <c r="I450" s="228" t="s">
        <v>38</v>
      </c>
      <c r="J450" s="100">
        <v>0.96</v>
      </c>
      <c r="K450" s="358"/>
      <c r="L450" s="153"/>
      <c r="M450" s="679"/>
      <c r="N450" s="679"/>
    </row>
    <row r="451" spans="1:14" ht="15.75" hidden="1" x14ac:dyDescent="0.25">
      <c r="A451" s="94">
        <f t="shared" si="101"/>
        <v>336</v>
      </c>
      <c r="B451" s="148" t="s">
        <v>35</v>
      </c>
      <c r="C451" s="149"/>
      <c r="D451" s="241" t="s">
        <v>323</v>
      </c>
      <c r="E451" s="151">
        <f t="shared" si="100"/>
        <v>0</v>
      </c>
      <c r="F451" s="151">
        <f t="shared" si="95"/>
        <v>0</v>
      </c>
      <c r="G451" s="151">
        <f t="shared" si="98"/>
        <v>0</v>
      </c>
      <c r="H451" s="151">
        <f t="shared" si="97"/>
        <v>0</v>
      </c>
      <c r="I451" s="228" t="s">
        <v>38</v>
      </c>
      <c r="J451" s="100">
        <v>0.91</v>
      </c>
      <c r="K451" s="358"/>
      <c r="L451" s="693" t="s">
        <v>425</v>
      </c>
      <c r="M451" s="679"/>
      <c r="N451" s="679"/>
    </row>
    <row r="452" spans="1:14" ht="15.75" hidden="1" x14ac:dyDescent="0.25">
      <c r="A452" s="94">
        <f t="shared" si="99"/>
        <v>337</v>
      </c>
      <c r="B452" s="148" t="s">
        <v>35</v>
      </c>
      <c r="C452" s="149" t="s">
        <v>82</v>
      </c>
      <c r="D452" s="241" t="s">
        <v>324</v>
      </c>
      <c r="E452" s="151">
        <f t="shared" si="100"/>
        <v>0</v>
      </c>
      <c r="F452" s="151">
        <f t="shared" si="95"/>
        <v>0</v>
      </c>
      <c r="G452" s="151">
        <f t="shared" si="98"/>
        <v>0</v>
      </c>
      <c r="H452" s="151">
        <f t="shared" si="97"/>
        <v>0</v>
      </c>
      <c r="I452" s="228" t="s">
        <v>38</v>
      </c>
      <c r="J452" s="100">
        <v>1.07</v>
      </c>
      <c r="K452" s="358"/>
      <c r="L452" s="693" t="s">
        <v>425</v>
      </c>
      <c r="M452" s="679"/>
      <c r="N452" s="679"/>
    </row>
    <row r="453" spans="1:14" ht="15.75" x14ac:dyDescent="0.25">
      <c r="A453" s="94">
        <v>335</v>
      </c>
      <c r="B453" s="148" t="s">
        <v>35</v>
      </c>
      <c r="C453" s="149"/>
      <c r="D453" s="241" t="s">
        <v>325</v>
      </c>
      <c r="E453" s="151">
        <f t="shared" si="100"/>
        <v>0</v>
      </c>
      <c r="F453" s="151">
        <f t="shared" si="95"/>
        <v>0</v>
      </c>
      <c r="G453" s="151">
        <f t="shared" si="98"/>
        <v>0</v>
      </c>
      <c r="H453" s="151">
        <f t="shared" si="97"/>
        <v>0</v>
      </c>
      <c r="I453" s="228" t="s">
        <v>38</v>
      </c>
      <c r="J453" s="100">
        <v>1.1100000000000001</v>
      </c>
      <c r="K453" s="358"/>
      <c r="L453" s="153" t="s">
        <v>43</v>
      </c>
      <c r="M453" s="679"/>
      <c r="N453" s="679"/>
    </row>
    <row r="454" spans="1:14" ht="15.75" hidden="1" x14ac:dyDescent="0.25">
      <c r="A454" s="490">
        <f t="shared" si="99"/>
        <v>336</v>
      </c>
      <c r="B454" s="479" t="s">
        <v>35</v>
      </c>
      <c r="C454" s="473" t="s">
        <v>82</v>
      </c>
      <c r="D454" s="553" t="s">
        <v>326</v>
      </c>
      <c r="E454" s="474">
        <f t="shared" si="100"/>
        <v>0</v>
      </c>
      <c r="F454" s="474">
        <f t="shared" si="95"/>
        <v>0</v>
      </c>
      <c r="G454" s="474">
        <f t="shared" si="98"/>
        <v>0</v>
      </c>
      <c r="H454" s="474">
        <f t="shared" si="97"/>
        <v>0</v>
      </c>
      <c r="I454" s="475" t="s">
        <v>38</v>
      </c>
      <c r="J454" s="476">
        <v>1.17</v>
      </c>
      <c r="K454" s="570"/>
      <c r="L454" s="685" t="s">
        <v>556</v>
      </c>
      <c r="M454" s="679"/>
      <c r="N454" s="679"/>
    </row>
    <row r="455" spans="1:14" ht="15.75" x14ac:dyDescent="0.25">
      <c r="A455" s="490">
        <v>336</v>
      </c>
      <c r="B455" s="479" t="s">
        <v>35</v>
      </c>
      <c r="C455" s="473"/>
      <c r="D455" s="553" t="s">
        <v>622</v>
      </c>
      <c r="E455" s="474">
        <f t="shared" si="100"/>
        <v>0</v>
      </c>
      <c r="F455" s="474">
        <f t="shared" si="95"/>
        <v>0</v>
      </c>
      <c r="G455" s="474">
        <f t="shared" si="98"/>
        <v>0</v>
      </c>
      <c r="H455" s="474">
        <f t="shared" si="97"/>
        <v>0</v>
      </c>
      <c r="I455" s="475" t="s">
        <v>38</v>
      </c>
      <c r="J455" s="476">
        <v>1</v>
      </c>
      <c r="K455" s="570"/>
      <c r="L455" s="685" t="s">
        <v>556</v>
      </c>
      <c r="M455" s="679"/>
      <c r="N455" s="679"/>
    </row>
    <row r="456" spans="1:14" ht="16.5" thickBot="1" x14ac:dyDescent="0.3">
      <c r="A456" s="94">
        <f t="shared" si="99"/>
        <v>337</v>
      </c>
      <c r="B456" s="148" t="s">
        <v>35</v>
      </c>
      <c r="C456" s="149"/>
      <c r="D456" s="241" t="s">
        <v>327</v>
      </c>
      <c r="E456" s="151">
        <f t="shared" si="100"/>
        <v>0</v>
      </c>
      <c r="F456" s="151">
        <f t="shared" si="95"/>
        <v>0</v>
      </c>
      <c r="G456" s="151">
        <f t="shared" si="98"/>
        <v>0</v>
      </c>
      <c r="H456" s="151">
        <f t="shared" si="97"/>
        <v>0</v>
      </c>
      <c r="I456" s="228" t="s">
        <v>38</v>
      </c>
      <c r="J456" s="100">
        <v>0.87</v>
      </c>
      <c r="K456" s="358"/>
      <c r="L456" s="659"/>
      <c r="M456" s="679"/>
      <c r="N456" s="679"/>
    </row>
    <row r="457" spans="1:14" ht="16.5" thickBot="1" x14ac:dyDescent="0.3">
      <c r="A457" s="342"/>
      <c r="B457" s="343"/>
      <c r="C457" s="344"/>
      <c r="D457" s="345" t="s">
        <v>328</v>
      </c>
      <c r="E457" s="347"/>
      <c r="F457" s="347"/>
      <c r="G457" s="347"/>
      <c r="H457" s="346"/>
      <c r="I457" s="347"/>
      <c r="J457" s="348"/>
      <c r="K457" s="349"/>
      <c r="L457" s="350"/>
      <c r="M457" s="679"/>
      <c r="N457" s="679"/>
    </row>
    <row r="458" spans="1:14" ht="15.75" x14ac:dyDescent="0.25">
      <c r="A458" s="163">
        <f>A456+1</f>
        <v>338</v>
      </c>
      <c r="B458" s="72" t="s">
        <v>35</v>
      </c>
      <c r="C458" s="119"/>
      <c r="D458" s="351" t="s">
        <v>474</v>
      </c>
      <c r="E458" s="76">
        <f>ROUND(J458*0.9,6)*K458</f>
        <v>0</v>
      </c>
      <c r="F458" s="76">
        <f t="shared" si="95"/>
        <v>0</v>
      </c>
      <c r="G458" s="76">
        <f t="shared" si="98"/>
        <v>0</v>
      </c>
      <c r="H458" s="75">
        <f t="shared" ref="H458:H462" si="102">J458*K458</f>
        <v>0</v>
      </c>
      <c r="I458" s="85" t="s">
        <v>38</v>
      </c>
      <c r="J458" s="78">
        <v>1.2</v>
      </c>
      <c r="K458" s="79"/>
      <c r="L458" s="676" t="s">
        <v>585</v>
      </c>
      <c r="M458" s="679"/>
      <c r="N458" s="679"/>
    </row>
    <row r="459" spans="1:14" ht="15.75" customHeight="1" x14ac:dyDescent="0.25">
      <c r="A459" s="163">
        <f t="shared" ref="A459:A482" si="103">A458+1</f>
        <v>339</v>
      </c>
      <c r="B459" s="237" t="s">
        <v>39</v>
      </c>
      <c r="C459" s="119"/>
      <c r="D459" s="351" t="s">
        <v>395</v>
      </c>
      <c r="E459" s="76">
        <f>ROUND(J459*0.9,6)*K459</f>
        <v>0</v>
      </c>
      <c r="F459" s="76">
        <f t="shared" si="95"/>
        <v>0</v>
      </c>
      <c r="G459" s="76">
        <f t="shared" si="98"/>
        <v>0</v>
      </c>
      <c r="H459" s="75">
        <f t="shared" si="102"/>
        <v>0</v>
      </c>
      <c r="I459" s="85" t="s">
        <v>38</v>
      </c>
      <c r="J459" s="78">
        <v>0.93</v>
      </c>
      <c r="K459" s="79"/>
      <c r="L459" s="676" t="s">
        <v>585</v>
      </c>
      <c r="M459" s="679"/>
      <c r="N459" s="679"/>
    </row>
    <row r="460" spans="1:14" ht="15.75" customHeight="1" x14ac:dyDescent="0.25">
      <c r="A460" s="163">
        <f t="shared" si="103"/>
        <v>340</v>
      </c>
      <c r="B460" s="72" t="s">
        <v>35</v>
      </c>
      <c r="C460" s="119" t="s">
        <v>82</v>
      </c>
      <c r="D460" s="351" t="s">
        <v>329</v>
      </c>
      <c r="E460" s="76">
        <f t="shared" ref="E460:E482" si="104">ROUND(J460*0.9,6)*K460</f>
        <v>0</v>
      </c>
      <c r="F460" s="76">
        <f t="shared" si="95"/>
        <v>0</v>
      </c>
      <c r="G460" s="76">
        <f t="shared" si="98"/>
        <v>0</v>
      </c>
      <c r="H460" s="75">
        <f t="shared" si="102"/>
        <v>0</v>
      </c>
      <c r="I460" s="85" t="s">
        <v>38</v>
      </c>
      <c r="J460" s="78">
        <v>0.87</v>
      </c>
      <c r="K460" s="79"/>
      <c r="L460" s="676" t="s">
        <v>585</v>
      </c>
      <c r="M460" s="679"/>
      <c r="N460" s="679"/>
    </row>
    <row r="461" spans="1:14" ht="15.75" hidden="1" x14ac:dyDescent="0.25">
      <c r="A461" s="163">
        <f t="shared" si="103"/>
        <v>341</v>
      </c>
      <c r="B461" s="72" t="s">
        <v>35</v>
      </c>
      <c r="C461" s="119"/>
      <c r="D461" s="351" t="s">
        <v>330</v>
      </c>
      <c r="E461" s="76">
        <f t="shared" si="104"/>
        <v>0</v>
      </c>
      <c r="F461" s="76">
        <f t="shared" si="95"/>
        <v>0</v>
      </c>
      <c r="G461" s="76">
        <f t="shared" si="98"/>
        <v>0</v>
      </c>
      <c r="H461" s="75">
        <f t="shared" si="102"/>
        <v>0</v>
      </c>
      <c r="I461" s="85" t="s">
        <v>38</v>
      </c>
      <c r="J461" s="78">
        <v>1.44</v>
      </c>
      <c r="K461" s="79"/>
      <c r="L461" s="676" t="s">
        <v>585</v>
      </c>
      <c r="M461" s="679"/>
      <c r="N461" s="679"/>
    </row>
    <row r="462" spans="1:14" ht="15.75" x14ac:dyDescent="0.25">
      <c r="A462" s="490">
        <v>341</v>
      </c>
      <c r="B462" s="491" t="s">
        <v>39</v>
      </c>
      <c r="C462" s="540"/>
      <c r="D462" s="541" t="s">
        <v>331</v>
      </c>
      <c r="E462" s="474">
        <f t="shared" si="104"/>
        <v>0</v>
      </c>
      <c r="F462" s="474">
        <f t="shared" ref="F462:F500" si="105">ROUND(J462*0.93,6)*K462</f>
        <v>0</v>
      </c>
      <c r="G462" s="474">
        <f t="shared" si="98"/>
        <v>0</v>
      </c>
      <c r="H462" s="480">
        <f t="shared" si="102"/>
        <v>0</v>
      </c>
      <c r="I462" s="481" t="s">
        <v>38</v>
      </c>
      <c r="J462" s="542">
        <v>0.73</v>
      </c>
      <c r="K462" s="495"/>
      <c r="L462" s="655" t="s">
        <v>585</v>
      </c>
      <c r="M462" s="679"/>
      <c r="N462" s="679"/>
    </row>
    <row r="463" spans="1:14" ht="15.75" x14ac:dyDescent="0.25">
      <c r="A463" s="163">
        <f t="shared" si="103"/>
        <v>342</v>
      </c>
      <c r="B463" s="72" t="s">
        <v>35</v>
      </c>
      <c r="C463" s="119"/>
      <c r="D463" s="230" t="s">
        <v>332</v>
      </c>
      <c r="E463" s="76">
        <f t="shared" si="104"/>
        <v>0</v>
      </c>
      <c r="F463" s="76">
        <f t="shared" si="105"/>
        <v>0</v>
      </c>
      <c r="G463" s="76">
        <f t="shared" si="98"/>
        <v>0</v>
      </c>
      <c r="H463" s="75">
        <f t="shared" si="97"/>
        <v>0</v>
      </c>
      <c r="I463" s="85" t="s">
        <v>38</v>
      </c>
      <c r="J463" s="78">
        <v>0.7</v>
      </c>
      <c r="K463" s="79"/>
      <c r="L463" s="676" t="s">
        <v>585</v>
      </c>
      <c r="M463" s="679"/>
      <c r="N463" s="679"/>
    </row>
    <row r="464" spans="1:14" ht="15.75" x14ac:dyDescent="0.25">
      <c r="A464" s="490">
        <f t="shared" si="103"/>
        <v>343</v>
      </c>
      <c r="B464" s="479" t="s">
        <v>35</v>
      </c>
      <c r="C464" s="473" t="s">
        <v>82</v>
      </c>
      <c r="D464" s="543" t="s">
        <v>478</v>
      </c>
      <c r="E464" s="474">
        <f t="shared" si="104"/>
        <v>0</v>
      </c>
      <c r="F464" s="474">
        <f t="shared" si="105"/>
        <v>0</v>
      </c>
      <c r="G464" s="474">
        <f t="shared" si="98"/>
        <v>0</v>
      </c>
      <c r="H464" s="474">
        <f t="shared" si="97"/>
        <v>0</v>
      </c>
      <c r="I464" s="481" t="s">
        <v>38</v>
      </c>
      <c r="J464" s="476">
        <v>0.85</v>
      </c>
      <c r="K464" s="477"/>
      <c r="L464" s="655"/>
      <c r="M464" s="679"/>
      <c r="N464" s="679"/>
    </row>
    <row r="465" spans="1:14" ht="15.75" x14ac:dyDescent="0.25">
      <c r="A465" s="490">
        <f t="shared" si="103"/>
        <v>344</v>
      </c>
      <c r="B465" s="479" t="s">
        <v>35</v>
      </c>
      <c r="C465" s="473" t="s">
        <v>82</v>
      </c>
      <c r="D465" s="543" t="s">
        <v>479</v>
      </c>
      <c r="E465" s="474">
        <f t="shared" si="104"/>
        <v>0</v>
      </c>
      <c r="F465" s="474">
        <f t="shared" si="105"/>
        <v>0</v>
      </c>
      <c r="G465" s="474">
        <f t="shared" si="98"/>
        <v>0</v>
      </c>
      <c r="H465" s="474">
        <f t="shared" si="97"/>
        <v>0</v>
      </c>
      <c r="I465" s="475" t="s">
        <v>38</v>
      </c>
      <c r="J465" s="476">
        <v>0.85</v>
      </c>
      <c r="K465" s="477"/>
      <c r="L465" s="544"/>
      <c r="M465" s="679"/>
      <c r="N465" s="679"/>
    </row>
    <row r="466" spans="1:14" ht="15.75" x14ac:dyDescent="0.25">
      <c r="A466" s="490">
        <f t="shared" si="103"/>
        <v>345</v>
      </c>
      <c r="B466" s="479" t="s">
        <v>35</v>
      </c>
      <c r="C466" s="473" t="s">
        <v>82</v>
      </c>
      <c r="D466" s="543" t="s">
        <v>598</v>
      </c>
      <c r="E466" s="474">
        <f t="shared" si="104"/>
        <v>0</v>
      </c>
      <c r="F466" s="474">
        <f t="shared" si="105"/>
        <v>0</v>
      </c>
      <c r="G466" s="474">
        <f t="shared" si="98"/>
        <v>0</v>
      </c>
      <c r="H466" s="474">
        <f t="shared" si="97"/>
        <v>0</v>
      </c>
      <c r="I466" s="475" t="s">
        <v>38</v>
      </c>
      <c r="J466" s="476">
        <v>0.85</v>
      </c>
      <c r="K466" s="477"/>
      <c r="L466" s="655"/>
      <c r="M466" s="679"/>
      <c r="N466" s="679"/>
    </row>
    <row r="467" spans="1:14" ht="15.75" x14ac:dyDescent="0.25">
      <c r="A467" s="163">
        <f t="shared" si="103"/>
        <v>346</v>
      </c>
      <c r="B467" s="72" t="s">
        <v>35</v>
      </c>
      <c r="C467" s="81"/>
      <c r="D467" s="185" t="s">
        <v>333</v>
      </c>
      <c r="E467" s="76">
        <f t="shared" si="104"/>
        <v>0</v>
      </c>
      <c r="F467" s="76">
        <f t="shared" si="105"/>
        <v>0</v>
      </c>
      <c r="G467" s="76">
        <f t="shared" si="98"/>
        <v>0</v>
      </c>
      <c r="H467" s="76">
        <f t="shared" si="97"/>
        <v>0</v>
      </c>
      <c r="I467" s="77" t="s">
        <v>38</v>
      </c>
      <c r="J467" s="83">
        <v>0.68</v>
      </c>
      <c r="K467" s="84"/>
      <c r="L467" s="676" t="s">
        <v>585</v>
      </c>
      <c r="M467" s="679"/>
      <c r="N467" s="679"/>
    </row>
    <row r="468" spans="1:14" ht="15.75" x14ac:dyDescent="0.25">
      <c r="A468" s="163">
        <f t="shared" si="103"/>
        <v>347</v>
      </c>
      <c r="B468" s="72" t="s">
        <v>35</v>
      </c>
      <c r="C468" s="81"/>
      <c r="D468" s="257" t="s">
        <v>334</v>
      </c>
      <c r="E468" s="76">
        <f t="shared" si="104"/>
        <v>0</v>
      </c>
      <c r="F468" s="76">
        <f t="shared" si="105"/>
        <v>0</v>
      </c>
      <c r="G468" s="76">
        <f t="shared" si="98"/>
        <v>0</v>
      </c>
      <c r="H468" s="76">
        <f t="shared" si="97"/>
        <v>0</v>
      </c>
      <c r="I468" s="77" t="s">
        <v>38</v>
      </c>
      <c r="J468" s="83">
        <v>0.95</v>
      </c>
      <c r="K468" s="84"/>
      <c r="L468" s="676" t="s">
        <v>585</v>
      </c>
      <c r="M468" s="679"/>
      <c r="N468" s="679"/>
    </row>
    <row r="469" spans="1:14" ht="15.75" x14ac:dyDescent="0.25">
      <c r="A469" s="163">
        <f t="shared" si="103"/>
        <v>348</v>
      </c>
      <c r="B469" s="72" t="s">
        <v>35</v>
      </c>
      <c r="C469" s="81"/>
      <c r="D469" s="257" t="s">
        <v>480</v>
      </c>
      <c r="E469" s="76">
        <f t="shared" si="104"/>
        <v>0</v>
      </c>
      <c r="F469" s="76">
        <f t="shared" si="105"/>
        <v>0</v>
      </c>
      <c r="G469" s="76">
        <f t="shared" si="98"/>
        <v>0</v>
      </c>
      <c r="H469" s="76">
        <f t="shared" si="97"/>
        <v>0</v>
      </c>
      <c r="I469" s="77" t="s">
        <v>38</v>
      </c>
      <c r="J469" s="83">
        <v>1.18</v>
      </c>
      <c r="K469" s="84"/>
      <c r="L469" s="676" t="s">
        <v>585</v>
      </c>
      <c r="M469" s="679"/>
      <c r="N469" s="679"/>
    </row>
    <row r="470" spans="1:14" ht="17.25" customHeight="1" x14ac:dyDescent="0.25">
      <c r="A470" s="490">
        <f t="shared" si="103"/>
        <v>349</v>
      </c>
      <c r="B470" s="535" t="s">
        <v>39</v>
      </c>
      <c r="C470" s="473" t="s">
        <v>82</v>
      </c>
      <c r="D470" s="539" t="s">
        <v>335</v>
      </c>
      <c r="E470" s="474">
        <f t="shared" si="104"/>
        <v>0</v>
      </c>
      <c r="F470" s="474">
        <f t="shared" si="105"/>
        <v>0</v>
      </c>
      <c r="G470" s="474">
        <f t="shared" si="98"/>
        <v>0</v>
      </c>
      <c r="H470" s="474">
        <f t="shared" si="97"/>
        <v>0</v>
      </c>
      <c r="I470" s="475" t="s">
        <v>38</v>
      </c>
      <c r="J470" s="476">
        <v>2.0499999999999998</v>
      </c>
      <c r="K470" s="477"/>
      <c r="L470" s="650" t="s">
        <v>574</v>
      </c>
      <c r="M470" s="679"/>
      <c r="N470" s="679"/>
    </row>
    <row r="471" spans="1:14" ht="15.75" x14ac:dyDescent="0.25">
      <c r="A471" s="163">
        <f t="shared" si="103"/>
        <v>350</v>
      </c>
      <c r="B471" s="237" t="s">
        <v>39</v>
      </c>
      <c r="C471" s="81"/>
      <c r="D471" s="256" t="s">
        <v>337</v>
      </c>
      <c r="E471" s="76">
        <f t="shared" si="104"/>
        <v>0</v>
      </c>
      <c r="F471" s="76">
        <f t="shared" si="105"/>
        <v>0</v>
      </c>
      <c r="G471" s="76">
        <f t="shared" si="98"/>
        <v>0</v>
      </c>
      <c r="H471" s="76">
        <f t="shared" si="97"/>
        <v>0</v>
      </c>
      <c r="I471" s="165" t="s">
        <v>38</v>
      </c>
      <c r="J471" s="83">
        <v>1.21</v>
      </c>
      <c r="K471" s="360"/>
      <c r="L471" s="745"/>
      <c r="M471" s="679"/>
      <c r="N471" s="679"/>
    </row>
    <row r="472" spans="1:14" ht="15.75" x14ac:dyDescent="0.25">
      <c r="A472" s="163">
        <f t="shared" si="103"/>
        <v>351</v>
      </c>
      <c r="B472" s="72" t="s">
        <v>35</v>
      </c>
      <c r="C472" s="119" t="s">
        <v>82</v>
      </c>
      <c r="D472" s="351" t="s">
        <v>571</v>
      </c>
      <c r="E472" s="76">
        <f t="shared" si="104"/>
        <v>0</v>
      </c>
      <c r="F472" s="76">
        <f t="shared" si="105"/>
        <v>0</v>
      </c>
      <c r="G472" s="76">
        <f t="shared" si="98"/>
        <v>0</v>
      </c>
      <c r="H472" s="75">
        <f t="shared" si="97"/>
        <v>0</v>
      </c>
      <c r="I472" s="85"/>
      <c r="J472" s="78">
        <v>1.2</v>
      </c>
      <c r="K472" s="79"/>
      <c r="L472" s="270"/>
      <c r="M472" s="679"/>
      <c r="N472" s="679"/>
    </row>
    <row r="473" spans="1:14" ht="15.75" hidden="1" customHeight="1" x14ac:dyDescent="0.25">
      <c r="A473" s="163">
        <f t="shared" si="103"/>
        <v>352</v>
      </c>
      <c r="B473" s="237" t="s">
        <v>39</v>
      </c>
      <c r="C473" s="81"/>
      <c r="D473" s="256" t="s">
        <v>397</v>
      </c>
      <c r="E473" s="76">
        <f t="shared" si="104"/>
        <v>0</v>
      </c>
      <c r="F473" s="76">
        <f t="shared" si="105"/>
        <v>0</v>
      </c>
      <c r="G473" s="76">
        <f t="shared" si="98"/>
        <v>0</v>
      </c>
      <c r="H473" s="76">
        <f t="shared" si="97"/>
        <v>0</v>
      </c>
      <c r="I473" s="165" t="s">
        <v>38</v>
      </c>
      <c r="J473" s="83">
        <v>0.79</v>
      </c>
      <c r="K473" s="360"/>
      <c r="L473" s="652" t="s">
        <v>556</v>
      </c>
      <c r="M473" s="679"/>
      <c r="N473" s="679"/>
    </row>
    <row r="474" spans="1:14" ht="30.75" customHeight="1" x14ac:dyDescent="0.25">
      <c r="A474" s="163">
        <v>352</v>
      </c>
      <c r="B474" s="72" t="s">
        <v>35</v>
      </c>
      <c r="C474" s="81"/>
      <c r="D474" s="351" t="s">
        <v>338</v>
      </c>
      <c r="E474" s="76">
        <f t="shared" si="104"/>
        <v>0</v>
      </c>
      <c r="F474" s="76">
        <f t="shared" si="105"/>
        <v>0</v>
      </c>
      <c r="G474" s="76">
        <f t="shared" si="98"/>
        <v>0</v>
      </c>
      <c r="H474" s="76">
        <f t="shared" si="97"/>
        <v>0</v>
      </c>
      <c r="I474" s="359" t="s">
        <v>336</v>
      </c>
      <c r="J474" s="78">
        <v>1.26</v>
      </c>
      <c r="K474" s="361"/>
      <c r="L474" s="745"/>
      <c r="M474" s="679"/>
      <c r="N474" s="679"/>
    </row>
    <row r="475" spans="1:14" ht="16.5" customHeight="1" x14ac:dyDescent="0.25">
      <c r="A475" s="163">
        <f t="shared" si="103"/>
        <v>353</v>
      </c>
      <c r="B475" s="72" t="s">
        <v>35</v>
      </c>
      <c r="C475" s="81"/>
      <c r="D475" s="256" t="s">
        <v>396</v>
      </c>
      <c r="E475" s="76">
        <f t="shared" si="104"/>
        <v>0</v>
      </c>
      <c r="F475" s="76">
        <f t="shared" si="105"/>
        <v>0</v>
      </c>
      <c r="G475" s="76">
        <f t="shared" si="98"/>
        <v>0</v>
      </c>
      <c r="H475" s="76">
        <f t="shared" si="97"/>
        <v>0</v>
      </c>
      <c r="I475" s="165" t="s">
        <v>38</v>
      </c>
      <c r="J475" s="83">
        <v>0.76</v>
      </c>
      <c r="K475" s="360"/>
      <c r="L475" s="745" t="s">
        <v>585</v>
      </c>
      <c r="M475" s="679"/>
      <c r="N475" s="679"/>
    </row>
    <row r="476" spans="1:14" ht="26.25" customHeight="1" x14ac:dyDescent="0.25">
      <c r="A476" s="163">
        <f t="shared" si="103"/>
        <v>354</v>
      </c>
      <c r="B476" s="72" t="s">
        <v>35</v>
      </c>
      <c r="C476" s="119" t="s">
        <v>90</v>
      </c>
      <c r="D476" s="351" t="s">
        <v>339</v>
      </c>
      <c r="E476" s="76">
        <f t="shared" si="104"/>
        <v>0</v>
      </c>
      <c r="F476" s="76">
        <f t="shared" si="105"/>
        <v>0</v>
      </c>
      <c r="G476" s="76">
        <f t="shared" ref="G476:G512" si="106">ROUND(J476*0.95,6)*K476</f>
        <v>0</v>
      </c>
      <c r="H476" s="76">
        <f t="shared" si="97"/>
        <v>0</v>
      </c>
      <c r="I476" s="359" t="s">
        <v>336</v>
      </c>
      <c r="J476" s="78">
        <v>1.26</v>
      </c>
      <c r="K476" s="361"/>
      <c r="L476" s="745"/>
      <c r="M476" s="679"/>
      <c r="N476" s="679"/>
    </row>
    <row r="477" spans="1:14" ht="15.75" customHeight="1" x14ac:dyDescent="0.25">
      <c r="A477" s="163">
        <f t="shared" si="103"/>
        <v>355</v>
      </c>
      <c r="B477" s="72" t="s">
        <v>35</v>
      </c>
      <c r="C477" s="119" t="s">
        <v>90</v>
      </c>
      <c r="D477" s="351" t="s">
        <v>340</v>
      </c>
      <c r="E477" s="76">
        <f t="shared" si="104"/>
        <v>0</v>
      </c>
      <c r="F477" s="76">
        <f t="shared" si="105"/>
        <v>0</v>
      </c>
      <c r="G477" s="76">
        <f t="shared" si="106"/>
        <v>0</v>
      </c>
      <c r="H477" s="76">
        <f>J477*K477</f>
        <v>0</v>
      </c>
      <c r="I477" s="85" t="s">
        <v>38</v>
      </c>
      <c r="J477" s="78">
        <v>0.81</v>
      </c>
      <c r="K477" s="361"/>
      <c r="L477" s="677" t="s">
        <v>585</v>
      </c>
      <c r="M477" s="679"/>
      <c r="N477" s="679"/>
    </row>
    <row r="478" spans="1:14" ht="18" customHeight="1" x14ac:dyDescent="0.25">
      <c r="A478" s="490">
        <f t="shared" si="103"/>
        <v>356</v>
      </c>
      <c r="B478" s="479" t="s">
        <v>35</v>
      </c>
      <c r="C478" s="540" t="s">
        <v>36</v>
      </c>
      <c r="D478" s="547" t="s">
        <v>560</v>
      </c>
      <c r="E478" s="474">
        <f t="shared" si="104"/>
        <v>0</v>
      </c>
      <c r="F478" s="474">
        <f t="shared" si="105"/>
        <v>0</v>
      </c>
      <c r="G478" s="474">
        <f t="shared" si="106"/>
        <v>0</v>
      </c>
      <c r="H478" s="474">
        <f t="shared" ref="H478:H480" si="107">J478*K478</f>
        <v>0</v>
      </c>
      <c r="I478" s="481" t="s">
        <v>38</v>
      </c>
      <c r="J478" s="542">
        <v>1.52</v>
      </c>
      <c r="K478" s="477"/>
      <c r="L478" s="655"/>
      <c r="M478" s="679"/>
      <c r="N478" s="679"/>
    </row>
    <row r="479" spans="1:14" ht="16.5" customHeight="1" x14ac:dyDescent="0.25">
      <c r="A479" s="163">
        <f t="shared" si="103"/>
        <v>357</v>
      </c>
      <c r="B479" s="72" t="s">
        <v>35</v>
      </c>
      <c r="C479" s="119"/>
      <c r="D479" s="310" t="s">
        <v>541</v>
      </c>
      <c r="E479" s="76">
        <f t="shared" si="104"/>
        <v>0</v>
      </c>
      <c r="F479" s="76">
        <f t="shared" si="105"/>
        <v>0</v>
      </c>
      <c r="G479" s="76">
        <f t="shared" si="106"/>
        <v>0</v>
      </c>
      <c r="H479" s="76">
        <f t="shared" si="107"/>
        <v>0</v>
      </c>
      <c r="I479" s="85" t="s">
        <v>38</v>
      </c>
      <c r="J479" s="78">
        <v>0.72</v>
      </c>
      <c r="K479" s="361"/>
      <c r="L479" s="238" t="s">
        <v>43</v>
      </c>
      <c r="M479" s="679"/>
      <c r="N479" s="679"/>
    </row>
    <row r="480" spans="1:14" ht="15.75" x14ac:dyDescent="0.25">
      <c r="A480" s="163">
        <f t="shared" si="103"/>
        <v>358</v>
      </c>
      <c r="B480" s="72" t="s">
        <v>35</v>
      </c>
      <c r="C480" s="119"/>
      <c r="D480" s="310" t="s">
        <v>341</v>
      </c>
      <c r="E480" s="76">
        <f t="shared" si="104"/>
        <v>0</v>
      </c>
      <c r="F480" s="76">
        <f t="shared" si="105"/>
        <v>0</v>
      </c>
      <c r="G480" s="76">
        <f t="shared" si="106"/>
        <v>0</v>
      </c>
      <c r="H480" s="76">
        <f t="shared" si="107"/>
        <v>0</v>
      </c>
      <c r="I480" s="85" t="s">
        <v>38</v>
      </c>
      <c r="J480" s="78">
        <v>1.1000000000000001</v>
      </c>
      <c r="K480" s="361"/>
      <c r="L480" s="239" t="s">
        <v>43</v>
      </c>
      <c r="M480" s="679"/>
      <c r="N480" s="679"/>
    </row>
    <row r="481" spans="1:14" ht="17.25" customHeight="1" x14ac:dyDescent="0.2">
      <c r="A481" s="490">
        <f t="shared" si="103"/>
        <v>359</v>
      </c>
      <c r="B481" s="535" t="s">
        <v>39</v>
      </c>
      <c r="C481" s="536" t="s">
        <v>55</v>
      </c>
      <c r="D481" s="537" t="s">
        <v>342</v>
      </c>
      <c r="E481" s="474">
        <f t="shared" si="104"/>
        <v>0</v>
      </c>
      <c r="F481" s="474">
        <f t="shared" si="105"/>
        <v>0</v>
      </c>
      <c r="G481" s="474">
        <f t="shared" si="106"/>
        <v>0</v>
      </c>
      <c r="H481" s="474">
        <f t="shared" si="97"/>
        <v>0</v>
      </c>
      <c r="I481" s="475" t="s">
        <v>38</v>
      </c>
      <c r="J481" s="476">
        <v>1.5</v>
      </c>
      <c r="K481" s="538"/>
      <c r="L481" s="650" t="s">
        <v>425</v>
      </c>
      <c r="M481" s="679"/>
      <c r="N481" s="679"/>
    </row>
    <row r="482" spans="1:14" ht="30.75" customHeight="1" thickBot="1" x14ac:dyDescent="0.3">
      <c r="A482" s="163">
        <f t="shared" si="103"/>
        <v>360</v>
      </c>
      <c r="B482" s="72" t="s">
        <v>35</v>
      </c>
      <c r="C482" s="81" t="s">
        <v>36</v>
      </c>
      <c r="D482" s="187" t="s">
        <v>343</v>
      </c>
      <c r="E482" s="76">
        <f t="shared" si="104"/>
        <v>0</v>
      </c>
      <c r="F482" s="76">
        <f t="shared" si="105"/>
        <v>0</v>
      </c>
      <c r="G482" s="76">
        <f t="shared" si="106"/>
        <v>0</v>
      </c>
      <c r="H482" s="76">
        <f t="shared" si="97"/>
        <v>0</v>
      </c>
      <c r="I482" s="77" t="s">
        <v>38</v>
      </c>
      <c r="J482" s="362">
        <v>0.87</v>
      </c>
      <c r="K482" s="361"/>
      <c r="L482" s="774"/>
      <c r="M482" s="679"/>
      <c r="N482" s="679"/>
    </row>
    <row r="483" spans="1:14" ht="16.5" thickBot="1" x14ac:dyDescent="0.25">
      <c r="A483" s="363"/>
      <c r="B483" s="336"/>
      <c r="C483" s="364"/>
      <c r="D483" s="338" t="s">
        <v>344</v>
      </c>
      <c r="E483" s="339"/>
      <c r="F483" s="339"/>
      <c r="G483" s="339"/>
      <c r="H483" s="182"/>
      <c r="I483" s="339"/>
      <c r="J483" s="340"/>
      <c r="K483" s="365"/>
      <c r="L483" s="904"/>
      <c r="M483" s="679"/>
      <c r="N483" s="679"/>
    </row>
    <row r="484" spans="1:14" ht="15.75" x14ac:dyDescent="0.25">
      <c r="A484" s="147">
        <f>A482+1</f>
        <v>361</v>
      </c>
      <c r="B484" s="240" t="s">
        <v>35</v>
      </c>
      <c r="C484" s="324" t="s">
        <v>82</v>
      </c>
      <c r="D484" s="173" t="s">
        <v>496</v>
      </c>
      <c r="E484" s="151">
        <f>ROUND(J484*0.9,6)*K484</f>
        <v>0</v>
      </c>
      <c r="F484" s="151">
        <f t="shared" si="105"/>
        <v>0</v>
      </c>
      <c r="G484" s="151">
        <f t="shared" si="106"/>
        <v>0</v>
      </c>
      <c r="H484" s="190">
        <f t="shared" si="97"/>
        <v>0</v>
      </c>
      <c r="I484" s="228" t="s">
        <v>38</v>
      </c>
      <c r="J484" s="100">
        <v>0.67</v>
      </c>
      <c r="K484" s="101"/>
      <c r="L484" s="905" t="s">
        <v>425</v>
      </c>
      <c r="M484" s="679"/>
      <c r="N484" s="679"/>
    </row>
    <row r="485" spans="1:14" ht="15.75" hidden="1" x14ac:dyDescent="0.25">
      <c r="A485" s="147">
        <f t="shared" ref="A485:A500" si="108">A484+1</f>
        <v>362</v>
      </c>
      <c r="B485" s="240" t="s">
        <v>35</v>
      </c>
      <c r="C485" s="324"/>
      <c r="D485" s="173" t="s">
        <v>345</v>
      </c>
      <c r="E485" s="151">
        <f t="shared" ref="E485:E500" si="109">ROUND(J485*0.9,6)*K485</f>
        <v>0</v>
      </c>
      <c r="F485" s="151">
        <f t="shared" si="105"/>
        <v>0</v>
      </c>
      <c r="G485" s="151">
        <f t="shared" si="106"/>
        <v>0</v>
      </c>
      <c r="H485" s="190">
        <f t="shared" si="97"/>
        <v>0</v>
      </c>
      <c r="I485" s="228" t="s">
        <v>38</v>
      </c>
      <c r="J485" s="100">
        <v>0.98</v>
      </c>
      <c r="K485" s="101"/>
      <c r="L485" s="906" t="s">
        <v>556</v>
      </c>
      <c r="M485" s="679"/>
      <c r="N485" s="679"/>
    </row>
    <row r="486" spans="1:14" ht="16.5" thickBot="1" x14ac:dyDescent="0.3">
      <c r="A486" s="154">
        <v>362</v>
      </c>
      <c r="B486" s="155" t="s">
        <v>35</v>
      </c>
      <c r="C486" s="314" t="s">
        <v>82</v>
      </c>
      <c r="D486" s="157" t="s">
        <v>346</v>
      </c>
      <c r="E486" s="158">
        <f t="shared" si="109"/>
        <v>0</v>
      </c>
      <c r="F486" s="158">
        <f t="shared" si="105"/>
        <v>0</v>
      </c>
      <c r="G486" s="158">
        <f t="shared" si="106"/>
        <v>0</v>
      </c>
      <c r="H486" s="158">
        <f t="shared" si="97"/>
        <v>0</v>
      </c>
      <c r="I486" s="292" t="s">
        <v>38</v>
      </c>
      <c r="J486" s="160">
        <v>0.68</v>
      </c>
      <c r="K486" s="161"/>
      <c r="L486" s="907" t="s">
        <v>425</v>
      </c>
      <c r="M486" s="679"/>
      <c r="N486" s="679"/>
    </row>
    <row r="487" spans="1:14" ht="15.75" hidden="1" x14ac:dyDescent="0.25">
      <c r="A487" s="490">
        <f t="shared" si="108"/>
        <v>363</v>
      </c>
      <c r="B487" s="532" t="s">
        <v>35</v>
      </c>
      <c r="C487" s="492" t="s">
        <v>36</v>
      </c>
      <c r="D487" s="533" t="s">
        <v>347</v>
      </c>
      <c r="E487" s="480">
        <f t="shared" si="109"/>
        <v>0</v>
      </c>
      <c r="F487" s="480">
        <f t="shared" si="105"/>
        <v>0</v>
      </c>
      <c r="G487" s="480">
        <f t="shared" si="106"/>
        <v>0</v>
      </c>
      <c r="H487" s="480">
        <f t="shared" si="97"/>
        <v>0</v>
      </c>
      <c r="I487" s="481" t="s">
        <v>38</v>
      </c>
      <c r="J487" s="531">
        <v>0.7</v>
      </c>
      <c r="K487" s="495"/>
      <c r="L487" s="534" t="s">
        <v>556</v>
      </c>
      <c r="M487" s="679"/>
      <c r="N487" s="679"/>
    </row>
    <row r="488" spans="1:14" ht="15.75" x14ac:dyDescent="0.25">
      <c r="A488" s="163">
        <v>363</v>
      </c>
      <c r="B488" s="86" t="s">
        <v>35</v>
      </c>
      <c r="C488" s="81"/>
      <c r="D488" s="209" t="s">
        <v>348</v>
      </c>
      <c r="E488" s="76">
        <f t="shared" si="109"/>
        <v>0</v>
      </c>
      <c r="F488" s="76">
        <f t="shared" si="105"/>
        <v>0</v>
      </c>
      <c r="G488" s="76">
        <f t="shared" si="106"/>
        <v>0</v>
      </c>
      <c r="H488" s="75">
        <f t="shared" si="97"/>
        <v>0</v>
      </c>
      <c r="I488" s="85" t="s">
        <v>38</v>
      </c>
      <c r="J488" s="83">
        <v>0.64</v>
      </c>
      <c r="K488" s="84"/>
      <c r="L488" s="677" t="s">
        <v>425</v>
      </c>
      <c r="M488" s="679"/>
      <c r="N488" s="679"/>
    </row>
    <row r="489" spans="1:14" ht="15.75" x14ac:dyDescent="0.25">
      <c r="A489" s="163">
        <f t="shared" si="108"/>
        <v>364</v>
      </c>
      <c r="B489" s="86" t="s">
        <v>35</v>
      </c>
      <c r="C489" s="81"/>
      <c r="D489" s="209" t="s">
        <v>349</v>
      </c>
      <c r="E489" s="76">
        <f t="shared" si="109"/>
        <v>0</v>
      </c>
      <c r="F489" s="76">
        <f t="shared" si="105"/>
        <v>0</v>
      </c>
      <c r="G489" s="76">
        <f t="shared" si="106"/>
        <v>0</v>
      </c>
      <c r="H489" s="75">
        <f t="shared" si="97"/>
        <v>0</v>
      </c>
      <c r="I489" s="85" t="s">
        <v>38</v>
      </c>
      <c r="J489" s="83">
        <v>0.86</v>
      </c>
      <c r="K489" s="84"/>
      <c r="L489" s="677" t="s">
        <v>581</v>
      </c>
      <c r="M489" s="679"/>
      <c r="N489" s="679"/>
    </row>
    <row r="490" spans="1:14" ht="16.5" customHeight="1" thickBot="1" x14ac:dyDescent="0.3">
      <c r="A490" s="678">
        <f t="shared" si="108"/>
        <v>365</v>
      </c>
      <c r="B490" s="167" t="s">
        <v>35</v>
      </c>
      <c r="C490" s="288" t="s">
        <v>63</v>
      </c>
      <c r="D490" s="169" t="s">
        <v>350</v>
      </c>
      <c r="E490" s="90">
        <f t="shared" si="109"/>
        <v>0</v>
      </c>
      <c r="F490" s="90">
        <f t="shared" si="105"/>
        <v>0</v>
      </c>
      <c r="G490" s="90">
        <f t="shared" si="106"/>
        <v>0</v>
      </c>
      <c r="H490" s="90">
        <f>J490*K490</f>
        <v>0</v>
      </c>
      <c r="I490" s="91" t="s">
        <v>38</v>
      </c>
      <c r="J490" s="171">
        <v>0.67</v>
      </c>
      <c r="K490" s="172"/>
      <c r="L490" s="900" t="s">
        <v>581</v>
      </c>
      <c r="M490" s="679"/>
      <c r="N490" s="679"/>
    </row>
    <row r="491" spans="1:14" ht="15.75" x14ac:dyDescent="0.25">
      <c r="A491" s="289">
        <f t="shared" si="108"/>
        <v>366</v>
      </c>
      <c r="B491" s="455" t="s">
        <v>35</v>
      </c>
      <c r="C491" s="456" t="s">
        <v>36</v>
      </c>
      <c r="D491" s="143" t="s">
        <v>497</v>
      </c>
      <c r="E491" s="98">
        <f t="shared" si="109"/>
        <v>0</v>
      </c>
      <c r="F491" s="98">
        <f t="shared" si="105"/>
        <v>0</v>
      </c>
      <c r="G491" s="144">
        <f t="shared" si="106"/>
        <v>0</v>
      </c>
      <c r="H491" s="144">
        <f>J491*K491</f>
        <v>0</v>
      </c>
      <c r="I491" s="174" t="s">
        <v>38</v>
      </c>
      <c r="J491" s="145">
        <v>0.81</v>
      </c>
      <c r="K491" s="146"/>
      <c r="L491" s="901"/>
      <c r="M491" s="679"/>
      <c r="N491" s="679"/>
    </row>
    <row r="492" spans="1:14" ht="15.75" hidden="1" x14ac:dyDescent="0.25">
      <c r="A492" s="94">
        <f t="shared" si="108"/>
        <v>367</v>
      </c>
      <c r="B492" s="366" t="s">
        <v>39</v>
      </c>
      <c r="C492" s="316"/>
      <c r="D492" s="173" t="s">
        <v>351</v>
      </c>
      <c r="E492" s="151">
        <f t="shared" si="109"/>
        <v>0</v>
      </c>
      <c r="F492" s="151">
        <f t="shared" si="105"/>
        <v>0</v>
      </c>
      <c r="G492" s="98">
        <f t="shared" si="106"/>
        <v>0</v>
      </c>
      <c r="H492" s="98">
        <f t="shared" si="97"/>
        <v>0</v>
      </c>
      <c r="I492" s="174" t="s">
        <v>38</v>
      </c>
      <c r="J492" s="105">
        <v>0.77</v>
      </c>
      <c r="K492" s="106"/>
      <c r="L492" s="902"/>
      <c r="M492" s="679"/>
      <c r="N492" s="679"/>
    </row>
    <row r="493" spans="1:14" ht="15.75" x14ac:dyDescent="0.25">
      <c r="A493" s="147">
        <v>367</v>
      </c>
      <c r="B493" s="366" t="s">
        <v>39</v>
      </c>
      <c r="C493" s="316" t="s">
        <v>36</v>
      </c>
      <c r="D493" s="173" t="s">
        <v>352</v>
      </c>
      <c r="E493" s="151">
        <f t="shared" si="109"/>
        <v>0</v>
      </c>
      <c r="F493" s="151">
        <f t="shared" si="105"/>
        <v>0</v>
      </c>
      <c r="G493" s="151">
        <f t="shared" si="106"/>
        <v>0</v>
      </c>
      <c r="H493" s="98">
        <f t="shared" si="97"/>
        <v>0</v>
      </c>
      <c r="I493" s="174" t="s">
        <v>38</v>
      </c>
      <c r="J493" s="105">
        <v>0.68</v>
      </c>
      <c r="K493" s="106"/>
      <c r="L493" s="903" t="s">
        <v>425</v>
      </c>
      <c r="M493" s="679"/>
      <c r="N493" s="679"/>
    </row>
    <row r="494" spans="1:14" ht="15.75" x14ac:dyDescent="0.25">
      <c r="A494" s="147">
        <f t="shared" si="108"/>
        <v>368</v>
      </c>
      <c r="B494" s="95" t="s">
        <v>39</v>
      </c>
      <c r="C494" s="316" t="s">
        <v>36</v>
      </c>
      <c r="D494" s="173" t="s">
        <v>353</v>
      </c>
      <c r="E494" s="151">
        <f t="shared" si="109"/>
        <v>0</v>
      </c>
      <c r="F494" s="151">
        <f t="shared" si="105"/>
        <v>0</v>
      </c>
      <c r="G494" s="151">
        <f t="shared" si="106"/>
        <v>0</v>
      </c>
      <c r="H494" s="98">
        <f t="shared" si="97"/>
        <v>0</v>
      </c>
      <c r="I494" s="174" t="s">
        <v>38</v>
      </c>
      <c r="J494" s="100">
        <v>0.68</v>
      </c>
      <c r="K494" s="101"/>
      <c r="L494" s="775"/>
      <c r="M494" s="679"/>
      <c r="N494" s="679"/>
    </row>
    <row r="495" spans="1:14" ht="15.75" x14ac:dyDescent="0.25">
      <c r="A495" s="147">
        <f t="shared" si="108"/>
        <v>369</v>
      </c>
      <c r="B495" s="95" t="s">
        <v>39</v>
      </c>
      <c r="C495" s="316"/>
      <c r="D495" s="173" t="s">
        <v>354</v>
      </c>
      <c r="E495" s="151">
        <f t="shared" si="109"/>
        <v>0</v>
      </c>
      <c r="F495" s="151">
        <f t="shared" si="105"/>
        <v>0</v>
      </c>
      <c r="G495" s="151">
        <f t="shared" si="106"/>
        <v>0</v>
      </c>
      <c r="H495" s="98">
        <f t="shared" si="97"/>
        <v>0</v>
      </c>
      <c r="I495" s="174" t="s">
        <v>38</v>
      </c>
      <c r="J495" s="100">
        <v>0.77</v>
      </c>
      <c r="K495" s="101"/>
      <c r="L495" s="102" t="s">
        <v>43</v>
      </c>
      <c r="M495" s="679"/>
      <c r="N495" s="679"/>
    </row>
    <row r="496" spans="1:14" ht="15.75" x14ac:dyDescent="0.25">
      <c r="A496" s="147">
        <f t="shared" si="108"/>
        <v>370</v>
      </c>
      <c r="B496" s="240" t="s">
        <v>35</v>
      </c>
      <c r="C496" s="367"/>
      <c r="D496" s="173" t="s">
        <v>355</v>
      </c>
      <c r="E496" s="151">
        <f t="shared" si="109"/>
        <v>0</v>
      </c>
      <c r="F496" s="151">
        <f t="shared" si="105"/>
        <v>0</v>
      </c>
      <c r="G496" s="151">
        <f t="shared" si="106"/>
        <v>0</v>
      </c>
      <c r="H496" s="98">
        <f t="shared" si="97"/>
        <v>0</v>
      </c>
      <c r="I496" s="174" t="s">
        <v>38</v>
      </c>
      <c r="J496" s="100">
        <v>0.6</v>
      </c>
      <c r="K496" s="101"/>
      <c r="L496" s="102"/>
      <c r="M496" s="679"/>
      <c r="N496" s="679"/>
    </row>
    <row r="497" spans="1:14" ht="15.75" hidden="1" x14ac:dyDescent="0.25">
      <c r="A497" s="147">
        <f t="shared" si="108"/>
        <v>371</v>
      </c>
      <c r="B497" s="95" t="s">
        <v>39</v>
      </c>
      <c r="C497" s="316"/>
      <c r="D497" s="173" t="s">
        <v>401</v>
      </c>
      <c r="E497" s="151">
        <f t="shared" si="109"/>
        <v>0</v>
      </c>
      <c r="F497" s="151">
        <f t="shared" si="105"/>
        <v>0</v>
      </c>
      <c r="G497" s="151">
        <f t="shared" si="106"/>
        <v>0</v>
      </c>
      <c r="H497" s="98">
        <f t="shared" si="97"/>
        <v>0</v>
      </c>
      <c r="I497" s="174" t="s">
        <v>38</v>
      </c>
      <c r="J497" s="100">
        <v>0.78</v>
      </c>
      <c r="K497" s="101"/>
      <c r="L497" s="654" t="s">
        <v>592</v>
      </c>
      <c r="M497" s="679"/>
      <c r="N497" s="679"/>
    </row>
    <row r="498" spans="1:14" ht="15.75" hidden="1" x14ac:dyDescent="0.25">
      <c r="A498" s="147">
        <f t="shared" si="108"/>
        <v>372</v>
      </c>
      <c r="B498" s="240" t="s">
        <v>35</v>
      </c>
      <c r="C498" s="367"/>
      <c r="D498" s="173" t="s">
        <v>356</v>
      </c>
      <c r="E498" s="151">
        <f t="shared" si="109"/>
        <v>0</v>
      </c>
      <c r="F498" s="151">
        <f t="shared" si="105"/>
        <v>0</v>
      </c>
      <c r="G498" s="151">
        <f t="shared" si="106"/>
        <v>0</v>
      </c>
      <c r="H498" s="98">
        <f t="shared" si="97"/>
        <v>0</v>
      </c>
      <c r="I498" s="174" t="s">
        <v>38</v>
      </c>
      <c r="J498" s="100">
        <v>0.64</v>
      </c>
      <c r="K498" s="101"/>
      <c r="L498" s="102"/>
      <c r="M498" s="679"/>
      <c r="N498" s="679"/>
    </row>
    <row r="499" spans="1:14" ht="16.5" thickBot="1" x14ac:dyDescent="0.3">
      <c r="A499" s="154">
        <v>371</v>
      </c>
      <c r="B499" s="155" t="s">
        <v>35</v>
      </c>
      <c r="C499" s="450"/>
      <c r="D499" s="157" t="s">
        <v>357</v>
      </c>
      <c r="E499" s="158">
        <f t="shared" si="109"/>
        <v>0</v>
      </c>
      <c r="F499" s="158">
        <f t="shared" si="105"/>
        <v>0</v>
      </c>
      <c r="G499" s="158">
        <f t="shared" si="106"/>
        <v>0</v>
      </c>
      <c r="H499" s="158">
        <f t="shared" si="97"/>
        <v>0</v>
      </c>
      <c r="I499" s="159" t="s">
        <v>38</v>
      </c>
      <c r="J499" s="160">
        <v>0.64</v>
      </c>
      <c r="K499" s="161"/>
      <c r="L499" s="162"/>
      <c r="M499" s="679"/>
      <c r="N499" s="679"/>
    </row>
    <row r="500" spans="1:14" ht="16.5" thickBot="1" x14ac:dyDescent="0.3">
      <c r="A500" s="163">
        <f t="shared" si="108"/>
        <v>372</v>
      </c>
      <c r="B500" s="466" t="s">
        <v>39</v>
      </c>
      <c r="C500" s="168" t="s">
        <v>36</v>
      </c>
      <c r="D500" s="230" t="s">
        <v>358</v>
      </c>
      <c r="E500" s="75">
        <f t="shared" si="109"/>
        <v>0</v>
      </c>
      <c r="F500" s="75">
        <f t="shared" si="105"/>
        <v>0</v>
      </c>
      <c r="G500" s="141">
        <f t="shared" si="106"/>
        <v>0</v>
      </c>
      <c r="H500" s="141">
        <f t="shared" si="97"/>
        <v>0</v>
      </c>
      <c r="I500" s="93" t="s">
        <v>38</v>
      </c>
      <c r="J500" s="92">
        <v>0.62</v>
      </c>
      <c r="K500" s="93"/>
      <c r="L500" s="677" t="s">
        <v>581</v>
      </c>
      <c r="M500" s="679"/>
      <c r="N500" s="679"/>
    </row>
    <row r="501" spans="1:14" ht="21" thickBot="1" x14ac:dyDescent="0.25">
      <c r="A501" s="816" t="s">
        <v>359</v>
      </c>
      <c r="B501" s="817"/>
      <c r="C501" s="817"/>
      <c r="D501" s="817"/>
      <c r="E501" s="445"/>
      <c r="F501" s="445"/>
      <c r="G501" s="445"/>
      <c r="H501" s="370"/>
      <c r="I501" s="370"/>
      <c r="J501" s="370"/>
      <c r="K501" s="371"/>
      <c r="L501" s="372"/>
      <c r="M501" s="679"/>
      <c r="N501" s="679"/>
    </row>
    <row r="502" spans="1:14" ht="15.75" customHeight="1" x14ac:dyDescent="0.2">
      <c r="A502" s="798" t="s">
        <v>24</v>
      </c>
      <c r="B502" s="373"/>
      <c r="C502" s="374"/>
      <c r="D502" s="800" t="s">
        <v>27</v>
      </c>
      <c r="E502" s="802"/>
      <c r="F502" s="802"/>
      <c r="G502" s="802"/>
      <c r="H502" s="802"/>
      <c r="I502" s="375" t="s">
        <v>28</v>
      </c>
      <c r="J502" s="804"/>
      <c r="K502" s="376"/>
      <c r="L502" s="818" t="s">
        <v>31</v>
      </c>
      <c r="M502" s="679"/>
      <c r="N502" s="679"/>
    </row>
    <row r="503" spans="1:14" ht="15.75" customHeight="1" thickBot="1" x14ac:dyDescent="0.25">
      <c r="A503" s="799"/>
      <c r="B503" s="377"/>
      <c r="C503" s="378"/>
      <c r="D503" s="801"/>
      <c r="E503" s="803"/>
      <c r="F503" s="803"/>
      <c r="G503" s="803"/>
      <c r="H503" s="803"/>
      <c r="I503" s="379" t="s">
        <v>33</v>
      </c>
      <c r="J503" s="805"/>
      <c r="K503" s="380"/>
      <c r="L503" s="819"/>
      <c r="M503" s="679"/>
      <c r="N503" s="679"/>
    </row>
    <row r="504" spans="1:14" ht="15.75" hidden="1" customHeight="1" thickBot="1" x14ac:dyDescent="0.3">
      <c r="A504" s="294">
        <f>A500+1</f>
        <v>373</v>
      </c>
      <c r="B504" s="404" t="s">
        <v>35</v>
      </c>
      <c r="C504" s="405"/>
      <c r="D504" s="695" t="s">
        <v>498</v>
      </c>
      <c r="E504" s="90">
        <f t="shared" ref="E504:E542" si="110">ROUND(J504*0.9,6)*K504</f>
        <v>0</v>
      </c>
      <c r="F504" s="75">
        <f>ROUND(J504*0.93,6)*K504</f>
        <v>0</v>
      </c>
      <c r="G504" s="90">
        <f t="shared" si="106"/>
        <v>0</v>
      </c>
      <c r="H504" s="90">
        <f t="shared" ref="H504:H542" si="111">J504*K504</f>
        <v>0</v>
      </c>
      <c r="I504" s="91" t="s">
        <v>38</v>
      </c>
      <c r="J504" s="406">
        <v>0.67</v>
      </c>
      <c r="K504" s="172"/>
      <c r="L504" s="686" t="s">
        <v>425</v>
      </c>
      <c r="M504" s="679"/>
      <c r="N504" s="679"/>
    </row>
    <row r="505" spans="1:14" ht="15.75" hidden="1" x14ac:dyDescent="0.25">
      <c r="A505" s="94">
        <f t="shared" ref="A505" si="112">A504+1</f>
        <v>374</v>
      </c>
      <c r="B505" s="381" t="s">
        <v>35</v>
      </c>
      <c r="C505" s="316"/>
      <c r="D505" s="382" t="s">
        <v>360</v>
      </c>
      <c r="E505" s="98">
        <f t="shared" si="110"/>
        <v>0</v>
      </c>
      <c r="F505" s="98">
        <f t="shared" ref="F505:F542" si="113">ROUND(J505*0.93,6)*K505</f>
        <v>0</v>
      </c>
      <c r="G505" s="98">
        <f t="shared" si="106"/>
        <v>0</v>
      </c>
      <c r="H505" s="98">
        <f t="shared" si="111"/>
        <v>0</v>
      </c>
      <c r="I505" s="99" t="s">
        <v>38</v>
      </c>
      <c r="J505" s="293">
        <v>0.67</v>
      </c>
      <c r="K505" s="106"/>
      <c r="L505" s="383" t="s">
        <v>43</v>
      </c>
      <c r="M505" s="679"/>
      <c r="N505" s="679"/>
    </row>
    <row r="506" spans="1:14" ht="16.5" customHeight="1" x14ac:dyDescent="0.25">
      <c r="A506" s="147">
        <v>373</v>
      </c>
      <c r="B506" s="381" t="s">
        <v>35</v>
      </c>
      <c r="C506" s="316"/>
      <c r="D506" s="382" t="s">
        <v>499</v>
      </c>
      <c r="E506" s="151">
        <f t="shared" si="110"/>
        <v>0</v>
      </c>
      <c r="F506" s="151">
        <f t="shared" si="113"/>
        <v>0</v>
      </c>
      <c r="G506" s="151">
        <f t="shared" si="106"/>
        <v>0</v>
      </c>
      <c r="H506" s="98">
        <f t="shared" si="111"/>
        <v>0</v>
      </c>
      <c r="I506" s="99" t="s">
        <v>38</v>
      </c>
      <c r="J506" s="293">
        <v>0.67</v>
      </c>
      <c r="K506" s="101"/>
      <c r="L506" s="670" t="s">
        <v>425</v>
      </c>
      <c r="M506" s="679"/>
      <c r="N506" s="679"/>
    </row>
    <row r="507" spans="1:14" ht="15.75" x14ac:dyDescent="0.25">
      <c r="A507" s="518">
        <f>A506+1</f>
        <v>374</v>
      </c>
      <c r="B507" s="529" t="s">
        <v>35</v>
      </c>
      <c r="C507" s="492"/>
      <c r="D507" s="530" t="s">
        <v>361</v>
      </c>
      <c r="E507" s="474">
        <f t="shared" si="110"/>
        <v>0</v>
      </c>
      <c r="F507" s="474">
        <f t="shared" si="113"/>
        <v>0</v>
      </c>
      <c r="G507" s="474">
        <f t="shared" si="106"/>
        <v>0</v>
      </c>
      <c r="H507" s="480">
        <f t="shared" si="111"/>
        <v>0</v>
      </c>
      <c r="I507" s="481" t="s">
        <v>38</v>
      </c>
      <c r="J507" s="531">
        <v>0.73</v>
      </c>
      <c r="K507" s="495"/>
      <c r="L507" s="776" t="s">
        <v>425</v>
      </c>
      <c r="M507" s="679"/>
      <c r="N507" s="679"/>
    </row>
    <row r="508" spans="1:14" ht="15.75" x14ac:dyDescent="0.25">
      <c r="A508" s="114">
        <f t="shared" ref="A508:A541" si="114">A507+1</f>
        <v>375</v>
      </c>
      <c r="B508" s="381" t="s">
        <v>35</v>
      </c>
      <c r="C508" s="316"/>
      <c r="D508" s="382" t="s">
        <v>500</v>
      </c>
      <c r="E508" s="151">
        <f t="shared" si="110"/>
        <v>0</v>
      </c>
      <c r="F508" s="151">
        <f t="shared" si="113"/>
        <v>0</v>
      </c>
      <c r="G508" s="151">
        <f t="shared" si="106"/>
        <v>0</v>
      </c>
      <c r="H508" s="98">
        <f t="shared" si="111"/>
        <v>0</v>
      </c>
      <c r="I508" s="99" t="s">
        <v>38</v>
      </c>
      <c r="J508" s="293">
        <v>0.67</v>
      </c>
      <c r="K508" s="106"/>
      <c r="L508" s="758"/>
      <c r="M508" s="679"/>
      <c r="N508" s="679"/>
    </row>
    <row r="509" spans="1:14" ht="15.75" x14ac:dyDescent="0.25">
      <c r="A509" s="518">
        <f t="shared" si="114"/>
        <v>376</v>
      </c>
      <c r="B509" s="529" t="s">
        <v>35</v>
      </c>
      <c r="C509" s="492"/>
      <c r="D509" s="530" t="s">
        <v>542</v>
      </c>
      <c r="E509" s="474">
        <f t="shared" si="110"/>
        <v>0</v>
      </c>
      <c r="F509" s="474">
        <f t="shared" si="113"/>
        <v>0</v>
      </c>
      <c r="G509" s="474">
        <f t="shared" si="106"/>
        <v>0</v>
      </c>
      <c r="H509" s="480">
        <f t="shared" si="111"/>
        <v>0</v>
      </c>
      <c r="I509" s="481" t="s">
        <v>38</v>
      </c>
      <c r="J509" s="531">
        <v>0.98</v>
      </c>
      <c r="K509" s="477"/>
      <c r="L509" s="776" t="s">
        <v>425</v>
      </c>
      <c r="M509" s="679"/>
      <c r="N509" s="679"/>
    </row>
    <row r="510" spans="1:14" ht="27.75" customHeight="1" x14ac:dyDescent="0.25">
      <c r="A510" s="147">
        <f t="shared" si="114"/>
        <v>377</v>
      </c>
      <c r="B510" s="469" t="s">
        <v>35</v>
      </c>
      <c r="C510" s="387"/>
      <c r="D510" s="388" t="s">
        <v>575</v>
      </c>
      <c r="E510" s="151">
        <f t="shared" si="110"/>
        <v>0</v>
      </c>
      <c r="F510" s="151">
        <f t="shared" si="113"/>
        <v>0</v>
      </c>
      <c r="G510" s="151">
        <f t="shared" si="106"/>
        <v>0</v>
      </c>
      <c r="H510" s="151">
        <f t="shared" si="111"/>
        <v>0</v>
      </c>
      <c r="I510" s="228" t="s">
        <v>38</v>
      </c>
      <c r="J510" s="284">
        <v>1.28</v>
      </c>
      <c r="K510" s="101"/>
      <c r="L510" s="758"/>
      <c r="M510" s="679"/>
      <c r="N510" s="679"/>
    </row>
    <row r="511" spans="1:14" ht="15.75" x14ac:dyDescent="0.25">
      <c r="A511" s="518">
        <f t="shared" si="114"/>
        <v>378</v>
      </c>
      <c r="B511" s="529" t="s">
        <v>35</v>
      </c>
      <c r="C511" s="528"/>
      <c r="D511" s="527" t="s">
        <v>501</v>
      </c>
      <c r="E511" s="474">
        <f t="shared" si="110"/>
        <v>0</v>
      </c>
      <c r="F511" s="474">
        <f t="shared" si="113"/>
        <v>0</v>
      </c>
      <c r="G511" s="474">
        <f t="shared" si="106"/>
        <v>0</v>
      </c>
      <c r="H511" s="474">
        <f t="shared" si="111"/>
        <v>0</v>
      </c>
      <c r="I511" s="475" t="s">
        <v>38</v>
      </c>
      <c r="J511" s="524">
        <v>0.67</v>
      </c>
      <c r="K511" s="477"/>
      <c r="L511" s="776" t="s">
        <v>425</v>
      </c>
      <c r="M511" s="679"/>
      <c r="N511" s="679"/>
    </row>
    <row r="512" spans="1:14" ht="31.5" customHeight="1" x14ac:dyDescent="0.25">
      <c r="A512" s="147">
        <f t="shared" si="114"/>
        <v>379</v>
      </c>
      <c r="B512" s="381" t="s">
        <v>35</v>
      </c>
      <c r="C512" s="316"/>
      <c r="D512" s="388" t="s">
        <v>398</v>
      </c>
      <c r="E512" s="151">
        <f t="shared" si="110"/>
        <v>0</v>
      </c>
      <c r="F512" s="151">
        <f t="shared" si="113"/>
        <v>0</v>
      </c>
      <c r="G512" s="151">
        <f t="shared" si="106"/>
        <v>0</v>
      </c>
      <c r="H512" s="98">
        <f t="shared" si="111"/>
        <v>0</v>
      </c>
      <c r="I512" s="228" t="s">
        <v>38</v>
      </c>
      <c r="J512" s="293">
        <v>0.76</v>
      </c>
      <c r="K512" s="106"/>
      <c r="L512" s="670" t="s">
        <v>425</v>
      </c>
      <c r="M512" s="679"/>
      <c r="N512" s="679"/>
    </row>
    <row r="513" spans="1:14" ht="15.75" x14ac:dyDescent="0.25">
      <c r="A513" s="518">
        <f t="shared" si="114"/>
        <v>380</v>
      </c>
      <c r="B513" s="525" t="s">
        <v>39</v>
      </c>
      <c r="C513" s="526" t="s">
        <v>77</v>
      </c>
      <c r="D513" s="527" t="s">
        <v>362</v>
      </c>
      <c r="E513" s="474">
        <f t="shared" si="110"/>
        <v>0</v>
      </c>
      <c r="F513" s="474">
        <f t="shared" si="113"/>
        <v>0</v>
      </c>
      <c r="G513" s="474">
        <f t="shared" ref="G513:G550" si="115">ROUND(J513*0.95,6)*K513</f>
        <v>0</v>
      </c>
      <c r="H513" s="474">
        <f t="shared" si="111"/>
        <v>0</v>
      </c>
      <c r="I513" s="475" t="s">
        <v>38</v>
      </c>
      <c r="J513" s="524">
        <v>0.62</v>
      </c>
      <c r="K513" s="495"/>
      <c r="L513" s="776" t="s">
        <v>425</v>
      </c>
      <c r="M513" s="679"/>
      <c r="N513" s="679"/>
    </row>
    <row r="514" spans="1:14" ht="15.75" hidden="1" x14ac:dyDescent="0.25">
      <c r="A514" s="518">
        <f t="shared" si="114"/>
        <v>381</v>
      </c>
      <c r="B514" s="525" t="s">
        <v>39</v>
      </c>
      <c r="C514" s="528"/>
      <c r="D514" s="527" t="s">
        <v>363</v>
      </c>
      <c r="E514" s="474">
        <f t="shared" si="110"/>
        <v>0</v>
      </c>
      <c r="F514" s="480">
        <f t="shared" si="113"/>
        <v>0</v>
      </c>
      <c r="G514" s="474">
        <f t="shared" si="115"/>
        <v>0</v>
      </c>
      <c r="H514" s="474">
        <f t="shared" si="111"/>
        <v>0</v>
      </c>
      <c r="I514" s="475" t="s">
        <v>38</v>
      </c>
      <c r="J514" s="524">
        <v>0.73</v>
      </c>
      <c r="K514" s="495"/>
      <c r="L514" s="777" t="s">
        <v>425</v>
      </c>
      <c r="M514" s="679"/>
      <c r="N514" s="679"/>
    </row>
    <row r="515" spans="1:14" ht="16.5" thickBot="1" x14ac:dyDescent="0.3">
      <c r="A515" s="154">
        <v>381</v>
      </c>
      <c r="B515" s="451" t="s">
        <v>35</v>
      </c>
      <c r="C515" s="391" t="s">
        <v>63</v>
      </c>
      <c r="D515" s="392" t="s">
        <v>364</v>
      </c>
      <c r="E515" s="158">
        <f t="shared" si="110"/>
        <v>0</v>
      </c>
      <c r="F515" s="98">
        <f t="shared" si="113"/>
        <v>0</v>
      </c>
      <c r="G515" s="158">
        <f t="shared" si="115"/>
        <v>0</v>
      </c>
      <c r="H515" s="158">
        <f t="shared" si="111"/>
        <v>0</v>
      </c>
      <c r="I515" s="292" t="s">
        <v>38</v>
      </c>
      <c r="J515" s="393">
        <v>0.67</v>
      </c>
      <c r="K515" s="161"/>
      <c r="L515" s="779"/>
      <c r="M515" s="679"/>
      <c r="N515" s="679"/>
    </row>
    <row r="516" spans="1:14" ht="18" customHeight="1" thickBot="1" x14ac:dyDescent="0.3">
      <c r="A516" s="298">
        <f t="shared" si="114"/>
        <v>382</v>
      </c>
      <c r="B516" s="394" t="s">
        <v>39</v>
      </c>
      <c r="C516" s="395"/>
      <c r="D516" s="396" t="s">
        <v>365</v>
      </c>
      <c r="E516" s="368">
        <f t="shared" si="110"/>
        <v>0</v>
      </c>
      <c r="F516" s="133">
        <f t="shared" si="113"/>
        <v>0</v>
      </c>
      <c r="G516" s="368">
        <f t="shared" si="115"/>
        <v>0</v>
      </c>
      <c r="H516" s="141">
        <f t="shared" si="111"/>
        <v>0</v>
      </c>
      <c r="I516" s="397" t="s">
        <v>38</v>
      </c>
      <c r="J516" s="308">
        <v>0.75</v>
      </c>
      <c r="K516" s="369"/>
      <c r="L516" s="778" t="s">
        <v>617</v>
      </c>
      <c r="M516" s="679"/>
      <c r="N516" s="679"/>
    </row>
    <row r="517" spans="1:14" ht="15.75" x14ac:dyDescent="0.25">
      <c r="A517" s="289">
        <f t="shared" si="114"/>
        <v>383</v>
      </c>
      <c r="B517" s="381" t="s">
        <v>35</v>
      </c>
      <c r="C517" s="457"/>
      <c r="D517" s="97" t="s">
        <v>502</v>
      </c>
      <c r="E517" s="98">
        <f t="shared" si="110"/>
        <v>0</v>
      </c>
      <c r="F517" s="144">
        <f t="shared" si="113"/>
        <v>0</v>
      </c>
      <c r="G517" s="144">
        <f t="shared" si="115"/>
        <v>0</v>
      </c>
      <c r="H517" s="144">
        <f t="shared" si="111"/>
        <v>0</v>
      </c>
      <c r="I517" s="290" t="s">
        <v>38</v>
      </c>
      <c r="J517" s="407">
        <v>0.67</v>
      </c>
      <c r="K517" s="146"/>
      <c r="L517" s="670" t="s">
        <v>581</v>
      </c>
      <c r="M517" s="679"/>
      <c r="N517" s="679"/>
    </row>
    <row r="518" spans="1:14" ht="15.75" hidden="1" x14ac:dyDescent="0.25">
      <c r="A518" s="147">
        <f t="shared" si="114"/>
        <v>384</v>
      </c>
      <c r="B518" s="381" t="s">
        <v>35</v>
      </c>
      <c r="C518" s="389"/>
      <c r="D518" s="97" t="s">
        <v>366</v>
      </c>
      <c r="E518" s="151">
        <f t="shared" si="110"/>
        <v>0</v>
      </c>
      <c r="F518" s="151">
        <f t="shared" si="113"/>
        <v>0</v>
      </c>
      <c r="G518" s="151">
        <f t="shared" si="115"/>
        <v>0</v>
      </c>
      <c r="H518" s="151">
        <f t="shared" si="111"/>
        <v>0</v>
      </c>
      <c r="I518" s="228" t="s">
        <v>38</v>
      </c>
      <c r="J518" s="284">
        <v>0.68</v>
      </c>
      <c r="K518" s="101"/>
      <c r="L518" s="670"/>
      <c r="M518" s="679"/>
      <c r="N518" s="679"/>
    </row>
    <row r="519" spans="1:14" ht="15.75" x14ac:dyDescent="0.25">
      <c r="A519" s="147">
        <v>384</v>
      </c>
      <c r="B519" s="381" t="s">
        <v>35</v>
      </c>
      <c r="C519" s="324"/>
      <c r="D519" s="97" t="s">
        <v>503</v>
      </c>
      <c r="E519" s="151">
        <f t="shared" si="110"/>
        <v>0</v>
      </c>
      <c r="F519" s="151">
        <f t="shared" si="113"/>
        <v>0</v>
      </c>
      <c r="G519" s="151">
        <f t="shared" si="115"/>
        <v>0</v>
      </c>
      <c r="H519" s="151">
        <f t="shared" si="111"/>
        <v>0</v>
      </c>
      <c r="I519" s="228" t="s">
        <v>38</v>
      </c>
      <c r="J519" s="284">
        <v>0.67</v>
      </c>
      <c r="K519" s="106"/>
      <c r="L519" s="670" t="s">
        <v>581</v>
      </c>
      <c r="M519" s="679"/>
      <c r="N519" s="679"/>
    </row>
    <row r="520" spans="1:14" ht="16.5" thickBot="1" x14ac:dyDescent="0.3">
      <c r="A520" s="109">
        <f t="shared" si="114"/>
        <v>385</v>
      </c>
      <c r="B520" s="451" t="s">
        <v>35</v>
      </c>
      <c r="C520" s="314" t="s">
        <v>55</v>
      </c>
      <c r="D520" s="398" t="s">
        <v>394</v>
      </c>
      <c r="E520" s="158">
        <f t="shared" si="110"/>
        <v>0</v>
      </c>
      <c r="F520" s="98">
        <f t="shared" si="113"/>
        <v>0</v>
      </c>
      <c r="G520" s="110">
        <f t="shared" si="115"/>
        <v>0</v>
      </c>
      <c r="H520" s="110">
        <f t="shared" si="111"/>
        <v>0</v>
      </c>
      <c r="I520" s="111" t="s">
        <v>38</v>
      </c>
      <c r="J520" s="409">
        <v>0.6</v>
      </c>
      <c r="K520" s="161"/>
      <c r="L520" s="399"/>
      <c r="M520" s="679"/>
      <c r="N520" s="679"/>
    </row>
    <row r="521" spans="1:14" ht="27.75" customHeight="1" x14ac:dyDescent="0.25">
      <c r="A521" s="490">
        <f t="shared" si="114"/>
        <v>386</v>
      </c>
      <c r="B521" s="521" t="s">
        <v>35</v>
      </c>
      <c r="C521" s="522"/>
      <c r="D521" s="523" t="s">
        <v>367</v>
      </c>
      <c r="E521" s="480">
        <f t="shared" si="110"/>
        <v>0</v>
      </c>
      <c r="F521" s="502">
        <f t="shared" si="113"/>
        <v>0</v>
      </c>
      <c r="G521" s="474">
        <f t="shared" si="115"/>
        <v>0</v>
      </c>
      <c r="H521" s="474">
        <f t="shared" si="111"/>
        <v>0</v>
      </c>
      <c r="I521" s="475" t="s">
        <v>38</v>
      </c>
      <c r="J521" s="524">
        <v>0.85</v>
      </c>
      <c r="K521" s="477"/>
      <c r="L521" s="700"/>
      <c r="M521" s="679"/>
      <c r="N521" s="679"/>
    </row>
    <row r="522" spans="1:14" ht="15.75" x14ac:dyDescent="0.25">
      <c r="A522" s="163">
        <f t="shared" si="114"/>
        <v>387</v>
      </c>
      <c r="B522" s="402" t="s">
        <v>39</v>
      </c>
      <c r="C522" s="403"/>
      <c r="D522" s="82" t="s">
        <v>368</v>
      </c>
      <c r="E522" s="76">
        <f t="shared" si="110"/>
        <v>0</v>
      </c>
      <c r="F522" s="76">
        <f t="shared" si="113"/>
        <v>0</v>
      </c>
      <c r="G522" s="76">
        <f t="shared" si="115"/>
        <v>0</v>
      </c>
      <c r="H522" s="76">
        <f t="shared" si="111"/>
        <v>0</v>
      </c>
      <c r="I522" s="77" t="s">
        <v>38</v>
      </c>
      <c r="J522" s="207">
        <v>0.66</v>
      </c>
      <c r="K522" s="84"/>
      <c r="L522" s="699" t="s">
        <v>585</v>
      </c>
      <c r="M522" s="679"/>
      <c r="N522" s="679"/>
    </row>
    <row r="523" spans="1:14" ht="15.75" hidden="1" x14ac:dyDescent="0.25">
      <c r="A523" s="163">
        <f t="shared" si="114"/>
        <v>388</v>
      </c>
      <c r="B523" s="400" t="s">
        <v>35</v>
      </c>
      <c r="C523" s="320" t="s">
        <v>77</v>
      </c>
      <c r="D523" s="82" t="s">
        <v>369</v>
      </c>
      <c r="E523" s="76">
        <f t="shared" si="110"/>
        <v>0</v>
      </c>
      <c r="F523" s="76">
        <f t="shared" si="113"/>
        <v>0</v>
      </c>
      <c r="G523" s="76">
        <f t="shared" si="115"/>
        <v>0</v>
      </c>
      <c r="H523" s="76">
        <f t="shared" si="111"/>
        <v>0</v>
      </c>
      <c r="I523" s="77" t="s">
        <v>38</v>
      </c>
      <c r="J523" s="207">
        <v>0.84</v>
      </c>
      <c r="K523" s="84"/>
      <c r="L523" s="401"/>
      <c r="M523" s="679"/>
      <c r="N523" s="679"/>
    </row>
    <row r="524" spans="1:14" ht="15.75" hidden="1" x14ac:dyDescent="0.25">
      <c r="A524" s="163">
        <f t="shared" si="114"/>
        <v>389</v>
      </c>
      <c r="B524" s="400" t="s">
        <v>35</v>
      </c>
      <c r="C524" s="320"/>
      <c r="D524" s="82" t="s">
        <v>370</v>
      </c>
      <c r="E524" s="76">
        <f t="shared" si="110"/>
        <v>0</v>
      </c>
      <c r="F524" s="76">
        <f t="shared" si="113"/>
        <v>0</v>
      </c>
      <c r="G524" s="76">
        <f t="shared" si="115"/>
        <v>0</v>
      </c>
      <c r="H524" s="76">
        <f t="shared" si="111"/>
        <v>0</v>
      </c>
      <c r="I524" s="77" t="s">
        <v>38</v>
      </c>
      <c r="J524" s="207">
        <v>0.78</v>
      </c>
      <c r="K524" s="84"/>
      <c r="L524" s="239" t="s">
        <v>43</v>
      </c>
      <c r="M524" s="679"/>
      <c r="N524" s="679"/>
    </row>
    <row r="525" spans="1:14" ht="15.75" x14ac:dyDescent="0.25">
      <c r="A525" s="114">
        <v>388</v>
      </c>
      <c r="B525" s="400" t="s">
        <v>35</v>
      </c>
      <c r="C525" s="320" t="s">
        <v>77</v>
      </c>
      <c r="D525" s="82" t="s">
        <v>371</v>
      </c>
      <c r="E525" s="76">
        <f t="shared" si="110"/>
        <v>0</v>
      </c>
      <c r="F525" s="76">
        <f t="shared" si="113"/>
        <v>0</v>
      </c>
      <c r="G525" s="76">
        <f t="shared" si="115"/>
        <v>0</v>
      </c>
      <c r="H525" s="76">
        <f t="shared" si="111"/>
        <v>0</v>
      </c>
      <c r="I525" s="77" t="s">
        <v>38</v>
      </c>
      <c r="J525" s="207">
        <v>0.67</v>
      </c>
      <c r="K525" s="84"/>
      <c r="L525" s="699" t="s">
        <v>581</v>
      </c>
      <c r="M525" s="679"/>
      <c r="N525" s="679"/>
    </row>
    <row r="526" spans="1:14" ht="15.75" hidden="1" x14ac:dyDescent="0.25">
      <c r="A526" s="518">
        <f>A525+1</f>
        <v>389</v>
      </c>
      <c r="B526" s="521" t="s">
        <v>35</v>
      </c>
      <c r="C526" s="522" t="s">
        <v>55</v>
      </c>
      <c r="D526" s="470" t="s">
        <v>372</v>
      </c>
      <c r="E526" s="474">
        <f t="shared" si="110"/>
        <v>0</v>
      </c>
      <c r="F526" s="474">
        <f t="shared" si="113"/>
        <v>0</v>
      </c>
      <c r="G526" s="474">
        <f t="shared" si="115"/>
        <v>0</v>
      </c>
      <c r="H526" s="474">
        <f t="shared" si="111"/>
        <v>0</v>
      </c>
      <c r="I526" s="475" t="s">
        <v>38</v>
      </c>
      <c r="J526" s="524">
        <v>0.67</v>
      </c>
      <c r="K526" s="477"/>
      <c r="L526" s="696" t="s">
        <v>556</v>
      </c>
      <c r="M526" s="679"/>
      <c r="N526" s="679"/>
    </row>
    <row r="527" spans="1:14" ht="16.5" thickBot="1" x14ac:dyDescent="0.3">
      <c r="A527" s="137">
        <v>389</v>
      </c>
      <c r="B527" s="404" t="s">
        <v>35</v>
      </c>
      <c r="C527" s="405" t="s">
        <v>55</v>
      </c>
      <c r="D527" s="89" t="s">
        <v>373</v>
      </c>
      <c r="E527" s="90">
        <f t="shared" si="110"/>
        <v>0</v>
      </c>
      <c r="F527" s="75">
        <f t="shared" si="113"/>
        <v>0</v>
      </c>
      <c r="G527" s="90">
        <f t="shared" si="115"/>
        <v>0</v>
      </c>
      <c r="H527" s="90">
        <f t="shared" si="111"/>
        <v>0</v>
      </c>
      <c r="I527" s="91" t="s">
        <v>38</v>
      </c>
      <c r="J527" s="406">
        <v>0.67</v>
      </c>
      <c r="K527" s="172"/>
      <c r="L527" s="900" t="s">
        <v>425</v>
      </c>
      <c r="M527" s="679"/>
      <c r="N527" s="679"/>
    </row>
    <row r="528" spans="1:14" ht="16.5" hidden="1" thickBot="1" x14ac:dyDescent="0.3">
      <c r="A528" s="305">
        <f t="shared" si="114"/>
        <v>390</v>
      </c>
      <c r="B528" s="458" t="s">
        <v>39</v>
      </c>
      <c r="C528" s="459"/>
      <c r="D528" s="460" t="s">
        <v>374</v>
      </c>
      <c r="E528" s="303">
        <f t="shared" si="110"/>
        <v>0</v>
      </c>
      <c r="F528" s="144">
        <f t="shared" si="113"/>
        <v>0</v>
      </c>
      <c r="G528" s="303">
        <f t="shared" si="115"/>
        <v>0</v>
      </c>
      <c r="H528" s="303">
        <f t="shared" si="111"/>
        <v>0</v>
      </c>
      <c r="I528" s="297" t="s">
        <v>38</v>
      </c>
      <c r="J528" s="453">
        <v>0.48</v>
      </c>
      <c r="K528" s="454"/>
      <c r="L528" s="697" t="s">
        <v>556</v>
      </c>
      <c r="M528" s="679"/>
      <c r="N528" s="679"/>
    </row>
    <row r="529" spans="1:14" ht="15.75" hidden="1" x14ac:dyDescent="0.25">
      <c r="A529" s="163">
        <f t="shared" si="114"/>
        <v>391</v>
      </c>
      <c r="B529" s="410" t="s">
        <v>35</v>
      </c>
      <c r="C529" s="204" t="s">
        <v>63</v>
      </c>
      <c r="D529" s="411" t="s">
        <v>375</v>
      </c>
      <c r="E529" s="75">
        <f t="shared" si="110"/>
        <v>0</v>
      </c>
      <c r="F529" s="133">
        <f t="shared" si="113"/>
        <v>0</v>
      </c>
      <c r="G529" s="75">
        <f t="shared" si="115"/>
        <v>0</v>
      </c>
      <c r="H529" s="75">
        <f t="shared" si="111"/>
        <v>0</v>
      </c>
      <c r="I529" s="85" t="s">
        <v>38</v>
      </c>
      <c r="J529" s="205">
        <v>0.74</v>
      </c>
      <c r="K529" s="79"/>
      <c r="L529" s="677" t="s">
        <v>425</v>
      </c>
      <c r="M529" s="679"/>
      <c r="N529" s="679"/>
    </row>
    <row r="530" spans="1:14" ht="16.5" hidden="1" thickBot="1" x14ac:dyDescent="0.3">
      <c r="A530" s="298">
        <f t="shared" si="114"/>
        <v>392</v>
      </c>
      <c r="B530" s="404" t="s">
        <v>35</v>
      </c>
      <c r="C530" s="405"/>
      <c r="D530" s="89" t="s">
        <v>376</v>
      </c>
      <c r="E530" s="90">
        <f t="shared" si="110"/>
        <v>0</v>
      </c>
      <c r="F530" s="75">
        <f t="shared" si="113"/>
        <v>0</v>
      </c>
      <c r="G530" s="90">
        <f t="shared" si="115"/>
        <v>0</v>
      </c>
      <c r="H530" s="90">
        <f t="shared" si="111"/>
        <v>0</v>
      </c>
      <c r="I530" s="91" t="s">
        <v>38</v>
      </c>
      <c r="J530" s="406">
        <v>0.67</v>
      </c>
      <c r="K530" s="172"/>
      <c r="L530" s="677" t="s">
        <v>425</v>
      </c>
      <c r="M530" s="679"/>
      <c r="N530" s="679"/>
    </row>
    <row r="531" spans="1:14" ht="15.75" x14ac:dyDescent="0.25">
      <c r="A531" s="94">
        <v>390</v>
      </c>
      <c r="B531" s="301" t="s">
        <v>35</v>
      </c>
      <c r="C531" s="386"/>
      <c r="D531" s="97" t="s">
        <v>377</v>
      </c>
      <c r="E531" s="98">
        <f t="shared" si="110"/>
        <v>0</v>
      </c>
      <c r="F531" s="144">
        <f t="shared" si="113"/>
        <v>0</v>
      </c>
      <c r="G531" s="98">
        <f t="shared" si="115"/>
        <v>0</v>
      </c>
      <c r="H531" s="98">
        <f t="shared" si="111"/>
        <v>0</v>
      </c>
      <c r="I531" s="99" t="s">
        <v>38</v>
      </c>
      <c r="J531" s="293">
        <v>0.7</v>
      </c>
      <c r="K531" s="101"/>
      <c r="L531" s="670"/>
      <c r="M531" s="679"/>
      <c r="N531" s="679"/>
    </row>
    <row r="532" spans="1:14" ht="15.75" x14ac:dyDescent="0.25">
      <c r="A532" s="147">
        <f t="shared" ref="A532:A536" si="116">A531+1</f>
        <v>391</v>
      </c>
      <c r="B532" s="244" t="s">
        <v>35</v>
      </c>
      <c r="C532" s="387"/>
      <c r="D532" s="408" t="s">
        <v>378</v>
      </c>
      <c r="E532" s="151">
        <f t="shared" si="110"/>
        <v>0</v>
      </c>
      <c r="F532" s="98">
        <f t="shared" si="113"/>
        <v>0</v>
      </c>
      <c r="G532" s="151">
        <f t="shared" si="115"/>
        <v>0</v>
      </c>
      <c r="H532" s="151">
        <f t="shared" si="111"/>
        <v>0</v>
      </c>
      <c r="I532" s="228" t="s">
        <v>38</v>
      </c>
      <c r="J532" s="284">
        <v>0.75</v>
      </c>
      <c r="K532" s="101"/>
      <c r="L532" s="236" t="s">
        <v>43</v>
      </c>
      <c r="M532" s="679"/>
      <c r="N532" s="679"/>
    </row>
    <row r="533" spans="1:14" ht="16.5" thickBot="1" x14ac:dyDescent="0.3">
      <c r="A533" s="506">
        <f t="shared" si="116"/>
        <v>392</v>
      </c>
      <c r="B533" s="571" t="s">
        <v>39</v>
      </c>
      <c r="C533" s="511"/>
      <c r="D533" s="572" t="s">
        <v>379</v>
      </c>
      <c r="E533" s="513">
        <f t="shared" si="110"/>
        <v>0</v>
      </c>
      <c r="F533" s="480">
        <f t="shared" si="113"/>
        <v>0</v>
      </c>
      <c r="G533" s="513">
        <f t="shared" si="115"/>
        <v>0</v>
      </c>
      <c r="H533" s="513">
        <f t="shared" si="111"/>
        <v>0</v>
      </c>
      <c r="I533" s="573" t="s">
        <v>38</v>
      </c>
      <c r="J533" s="574">
        <v>0.75</v>
      </c>
      <c r="K533" s="516"/>
      <c r="L533" s="653"/>
      <c r="M533" s="679"/>
      <c r="N533" s="679"/>
    </row>
    <row r="534" spans="1:14" ht="15.75" x14ac:dyDescent="0.25">
      <c r="A534" s="163">
        <f t="shared" si="116"/>
        <v>393</v>
      </c>
      <c r="B534" s="203" t="s">
        <v>35</v>
      </c>
      <c r="C534" s="413"/>
      <c r="D534" s="411" t="s">
        <v>380</v>
      </c>
      <c r="E534" s="75">
        <f t="shared" si="110"/>
        <v>0</v>
      </c>
      <c r="F534" s="133">
        <f t="shared" si="113"/>
        <v>0</v>
      </c>
      <c r="G534" s="75">
        <f t="shared" si="115"/>
        <v>0</v>
      </c>
      <c r="H534" s="75">
        <f t="shared" si="111"/>
        <v>0</v>
      </c>
      <c r="I534" s="85" t="s">
        <v>38</v>
      </c>
      <c r="J534" s="205">
        <v>0.75</v>
      </c>
      <c r="K534" s="84"/>
      <c r="L534" s="677" t="s">
        <v>425</v>
      </c>
      <c r="M534" s="679"/>
      <c r="N534" s="679"/>
    </row>
    <row r="535" spans="1:14" ht="16.5" thickBot="1" x14ac:dyDescent="0.3">
      <c r="A535" s="114">
        <f t="shared" si="116"/>
        <v>394</v>
      </c>
      <c r="B535" s="87" t="s">
        <v>35</v>
      </c>
      <c r="C535" s="320" t="s">
        <v>140</v>
      </c>
      <c r="D535" s="412" t="s">
        <v>381</v>
      </c>
      <c r="E535" s="76">
        <f t="shared" si="110"/>
        <v>0</v>
      </c>
      <c r="F535" s="75">
        <f t="shared" si="113"/>
        <v>0</v>
      </c>
      <c r="G535" s="76">
        <f t="shared" si="115"/>
        <v>0</v>
      </c>
      <c r="H535" s="76">
        <f t="shared" si="111"/>
        <v>0</v>
      </c>
      <c r="I535" s="77" t="s">
        <v>38</v>
      </c>
      <c r="J535" s="207">
        <v>0.75</v>
      </c>
      <c r="K535" s="84"/>
      <c r="L535" s="900" t="s">
        <v>425</v>
      </c>
      <c r="M535" s="679"/>
      <c r="N535" s="679"/>
    </row>
    <row r="536" spans="1:14" ht="16.5" hidden="1" thickBot="1" x14ac:dyDescent="0.3">
      <c r="A536" s="114">
        <f t="shared" si="116"/>
        <v>395</v>
      </c>
      <c r="B536" s="461" t="s">
        <v>35</v>
      </c>
      <c r="C536" s="405"/>
      <c r="D536" s="414" t="s">
        <v>505</v>
      </c>
      <c r="E536" s="90">
        <f t="shared" si="110"/>
        <v>0</v>
      </c>
      <c r="F536" s="75">
        <f t="shared" si="113"/>
        <v>0</v>
      </c>
      <c r="G536" s="90">
        <f t="shared" si="115"/>
        <v>0</v>
      </c>
      <c r="H536" s="90">
        <f t="shared" si="111"/>
        <v>0</v>
      </c>
      <c r="I536" s="91" t="s">
        <v>38</v>
      </c>
      <c r="J536" s="406">
        <v>0.8</v>
      </c>
      <c r="K536" s="172"/>
      <c r="L536" s="908"/>
      <c r="M536" s="679"/>
      <c r="N536" s="679"/>
    </row>
    <row r="537" spans="1:14" ht="16.5" thickBot="1" x14ac:dyDescent="0.3">
      <c r="A537" s="137">
        <v>395</v>
      </c>
      <c r="B537" s="416" t="s">
        <v>35</v>
      </c>
      <c r="C537" s="385"/>
      <c r="D537" s="417" t="s">
        <v>504</v>
      </c>
      <c r="E537" s="368">
        <f t="shared" si="110"/>
        <v>0</v>
      </c>
      <c r="F537" s="133">
        <f t="shared" si="113"/>
        <v>0</v>
      </c>
      <c r="G537" s="368">
        <f t="shared" si="115"/>
        <v>0</v>
      </c>
      <c r="H537" s="368">
        <f t="shared" si="111"/>
        <v>0</v>
      </c>
      <c r="I537" s="295" t="s">
        <v>38</v>
      </c>
      <c r="J537" s="384">
        <v>1.04</v>
      </c>
      <c r="K537" s="369"/>
      <c r="L537" s="677" t="s">
        <v>425</v>
      </c>
      <c r="M537" s="679"/>
      <c r="N537" s="679"/>
    </row>
    <row r="538" spans="1:14" ht="16.5" hidden="1" thickBot="1" x14ac:dyDescent="0.3">
      <c r="A538" s="305">
        <f t="shared" si="114"/>
        <v>396</v>
      </c>
      <c r="B538" s="302" t="s">
        <v>35</v>
      </c>
      <c r="C538" s="462"/>
      <c r="D538" s="464" t="s">
        <v>506</v>
      </c>
      <c r="E538" s="158">
        <f t="shared" si="110"/>
        <v>0</v>
      </c>
      <c r="F538" s="98">
        <f t="shared" si="113"/>
        <v>0</v>
      </c>
      <c r="G538" s="110">
        <f t="shared" si="115"/>
        <v>0</v>
      </c>
      <c r="H538" s="110">
        <f t="shared" si="111"/>
        <v>0</v>
      </c>
      <c r="I538" s="292" t="s">
        <v>38</v>
      </c>
      <c r="J538" s="409">
        <v>0.6</v>
      </c>
      <c r="K538" s="113"/>
      <c r="L538" s="463" t="s">
        <v>43</v>
      </c>
      <c r="M538" s="679"/>
      <c r="N538" s="679"/>
    </row>
    <row r="539" spans="1:14" ht="16.5" thickBot="1" x14ac:dyDescent="0.3">
      <c r="A539" s="163">
        <v>396</v>
      </c>
      <c r="B539" s="299" t="s">
        <v>35</v>
      </c>
      <c r="C539" s="418"/>
      <c r="D539" s="419" t="s">
        <v>382</v>
      </c>
      <c r="E539" s="141">
        <f t="shared" si="110"/>
        <v>0</v>
      </c>
      <c r="F539" s="133">
        <f t="shared" si="113"/>
        <v>0</v>
      </c>
      <c r="G539" s="90">
        <f t="shared" si="115"/>
        <v>0</v>
      </c>
      <c r="H539" s="141">
        <f t="shared" si="111"/>
        <v>0</v>
      </c>
      <c r="I539" s="397" t="s">
        <v>38</v>
      </c>
      <c r="J539" s="308">
        <v>1.65</v>
      </c>
      <c r="K539" s="93"/>
      <c r="L539" s="698"/>
      <c r="M539" s="679"/>
      <c r="N539" s="679"/>
    </row>
    <row r="540" spans="1:14" ht="15.75" x14ac:dyDescent="0.25">
      <c r="A540" s="289">
        <f t="shared" si="114"/>
        <v>397</v>
      </c>
      <c r="B540" s="301" t="s">
        <v>35</v>
      </c>
      <c r="C540" s="386"/>
      <c r="D540" s="97" t="s">
        <v>383</v>
      </c>
      <c r="E540" s="98">
        <f t="shared" si="110"/>
        <v>0</v>
      </c>
      <c r="F540" s="144">
        <f t="shared" si="113"/>
        <v>0</v>
      </c>
      <c r="G540" s="98">
        <f t="shared" si="115"/>
        <v>0</v>
      </c>
      <c r="H540" s="98">
        <f t="shared" si="111"/>
        <v>0</v>
      </c>
      <c r="I540" s="99" t="s">
        <v>38</v>
      </c>
      <c r="J540" s="293">
        <v>0.7</v>
      </c>
      <c r="K540" s="101"/>
      <c r="L540" s="677" t="s">
        <v>425</v>
      </c>
      <c r="M540" s="679"/>
      <c r="N540" s="679"/>
    </row>
    <row r="541" spans="1:14" ht="15.75" hidden="1" x14ac:dyDescent="0.25">
      <c r="A541" s="94">
        <f t="shared" si="114"/>
        <v>398</v>
      </c>
      <c r="B541" s="244" t="s">
        <v>35</v>
      </c>
      <c r="C541" s="324" t="s">
        <v>55</v>
      </c>
      <c r="D541" s="408" t="s">
        <v>384</v>
      </c>
      <c r="E541" s="151">
        <f t="shared" si="110"/>
        <v>0</v>
      </c>
      <c r="F541" s="151">
        <f t="shared" si="113"/>
        <v>0</v>
      </c>
      <c r="G541" s="151">
        <f t="shared" si="115"/>
        <v>0</v>
      </c>
      <c r="H541" s="151">
        <f t="shared" si="111"/>
        <v>0</v>
      </c>
      <c r="I541" s="228" t="s">
        <v>38</v>
      </c>
      <c r="J541" s="284">
        <v>0.7</v>
      </c>
      <c r="K541" s="101"/>
      <c r="L541" s="694" t="s">
        <v>556</v>
      </c>
      <c r="M541" s="679"/>
      <c r="N541" s="679"/>
    </row>
    <row r="542" spans="1:14" ht="26.25" customHeight="1" thickBot="1" x14ac:dyDescent="0.3">
      <c r="A542" s="94">
        <v>398</v>
      </c>
      <c r="B542" s="302" t="s">
        <v>35</v>
      </c>
      <c r="C542" s="415"/>
      <c r="D542" s="398" t="s">
        <v>385</v>
      </c>
      <c r="E542" s="158">
        <f t="shared" si="110"/>
        <v>0</v>
      </c>
      <c r="F542" s="158">
        <f t="shared" si="113"/>
        <v>0</v>
      </c>
      <c r="G542" s="158">
        <f t="shared" si="115"/>
        <v>0</v>
      </c>
      <c r="H542" s="158">
        <f t="shared" si="111"/>
        <v>0</v>
      </c>
      <c r="I542" s="292" t="s">
        <v>38</v>
      </c>
      <c r="J542" s="393">
        <v>2.5</v>
      </c>
      <c r="K542" s="161"/>
      <c r="L542" s="780" t="s">
        <v>574</v>
      </c>
      <c r="M542" s="679"/>
      <c r="N542" s="679"/>
    </row>
    <row r="543" spans="1:14" ht="21" customHeight="1" thickBot="1" x14ac:dyDescent="0.35">
      <c r="A543" s="796" t="s">
        <v>386</v>
      </c>
      <c r="B543" s="797"/>
      <c r="C543" s="797"/>
      <c r="D543" s="797"/>
      <c r="E543" s="421"/>
      <c r="F543" s="421"/>
      <c r="G543" s="421"/>
      <c r="H543" s="420"/>
      <c r="I543" s="421"/>
      <c r="J543" s="422"/>
      <c r="K543" s="423"/>
      <c r="L543" s="424"/>
      <c r="M543" s="679"/>
      <c r="N543" s="679"/>
    </row>
    <row r="544" spans="1:14" ht="21" customHeight="1" x14ac:dyDescent="0.2">
      <c r="A544" s="798" t="s">
        <v>24</v>
      </c>
      <c r="B544" s="373"/>
      <c r="C544" s="374"/>
      <c r="D544" s="800" t="s">
        <v>27</v>
      </c>
      <c r="E544" s="802"/>
      <c r="F544" s="802"/>
      <c r="G544" s="802"/>
      <c r="H544" s="802"/>
      <c r="I544" s="425" t="s">
        <v>28</v>
      </c>
      <c r="J544" s="804"/>
      <c r="K544" s="376"/>
      <c r="L544" s="818" t="s">
        <v>31</v>
      </c>
      <c r="M544" s="679"/>
      <c r="N544" s="679"/>
    </row>
    <row r="545" spans="1:14" ht="15.75" customHeight="1" thickBot="1" x14ac:dyDescent="0.25">
      <c r="A545" s="799"/>
      <c r="B545" s="377"/>
      <c r="C545" s="378"/>
      <c r="D545" s="801"/>
      <c r="E545" s="803"/>
      <c r="F545" s="803"/>
      <c r="G545" s="803"/>
      <c r="H545" s="803"/>
      <c r="I545" s="426" t="s">
        <v>33</v>
      </c>
      <c r="J545" s="805"/>
      <c r="K545" s="380"/>
      <c r="L545" s="819"/>
      <c r="M545" s="679"/>
      <c r="N545" s="679"/>
    </row>
    <row r="546" spans="1:14" ht="15.75" hidden="1" customHeight="1" thickBot="1" x14ac:dyDescent="0.3">
      <c r="A546" s="506">
        <v>1</v>
      </c>
      <c r="B546" s="472" t="s">
        <v>39</v>
      </c>
      <c r="C546" s="492"/>
      <c r="D546" s="493" t="s">
        <v>513</v>
      </c>
      <c r="E546" s="480">
        <f t="shared" ref="E546:E550" si="117">ROUND(J546*0.9,6)*K546</f>
        <v>0</v>
      </c>
      <c r="F546" s="480">
        <f>ROUND(J546*0.93,6)*K546</f>
        <v>0</v>
      </c>
      <c r="G546" s="480">
        <f t="shared" si="115"/>
        <v>0</v>
      </c>
      <c r="H546" s="480">
        <f>J546*K546</f>
        <v>0</v>
      </c>
      <c r="I546" s="507" t="s">
        <v>38</v>
      </c>
      <c r="J546" s="494">
        <v>3.56</v>
      </c>
      <c r="K546" s="495"/>
      <c r="L546" s="651" t="s">
        <v>556</v>
      </c>
      <c r="M546" s="679"/>
      <c r="N546" s="679"/>
    </row>
    <row r="547" spans="1:14" ht="15.75" x14ac:dyDescent="0.25">
      <c r="A547" s="490">
        <v>1</v>
      </c>
      <c r="B547" s="508" t="s">
        <v>39</v>
      </c>
      <c r="C547" s="501"/>
      <c r="D547" s="509" t="s">
        <v>514</v>
      </c>
      <c r="E547" s="502">
        <f t="shared" si="117"/>
        <v>0</v>
      </c>
      <c r="F547" s="502">
        <f t="shared" ref="F547:F550" si="118">ROUND(J547*0.93,6)*K547</f>
        <v>0</v>
      </c>
      <c r="G547" s="502">
        <f t="shared" si="115"/>
        <v>0</v>
      </c>
      <c r="H547" s="502">
        <f t="shared" ref="H547:H550" si="119">J547*K547</f>
        <v>0</v>
      </c>
      <c r="I547" s="503" t="s">
        <v>38</v>
      </c>
      <c r="J547" s="504">
        <v>4.4400000000000004</v>
      </c>
      <c r="K547" s="505"/>
      <c r="L547" s="687" t="s">
        <v>556</v>
      </c>
      <c r="M547" s="679"/>
      <c r="N547" s="679"/>
    </row>
    <row r="548" spans="1:14" ht="16.5" customHeight="1" thickBot="1" x14ac:dyDescent="0.3">
      <c r="A548" s="506">
        <f t="shared" ref="A548" si="120">A547+1</f>
        <v>2</v>
      </c>
      <c r="B548" s="510" t="s">
        <v>39</v>
      </c>
      <c r="C548" s="511"/>
      <c r="D548" s="512" t="s">
        <v>518</v>
      </c>
      <c r="E548" s="480">
        <f t="shared" si="117"/>
        <v>0</v>
      </c>
      <c r="F548" s="480">
        <f t="shared" si="118"/>
        <v>0</v>
      </c>
      <c r="G548" s="513">
        <f t="shared" si="115"/>
        <v>0</v>
      </c>
      <c r="H548" s="513">
        <f t="shared" si="119"/>
        <v>0</v>
      </c>
      <c r="I548" s="514" t="s">
        <v>38</v>
      </c>
      <c r="J548" s="515">
        <v>3.63</v>
      </c>
      <c r="K548" s="516"/>
      <c r="L548" s="651" t="s">
        <v>425</v>
      </c>
      <c r="M548" s="679"/>
      <c r="N548" s="679"/>
    </row>
    <row r="549" spans="1:14" ht="16.5" thickBot="1" x14ac:dyDescent="0.3">
      <c r="A549" s="490">
        <f t="shared" ref="A549:A550" si="121">A548+1</f>
        <v>3</v>
      </c>
      <c r="B549" s="472" t="s">
        <v>39</v>
      </c>
      <c r="C549" s="492"/>
      <c r="D549" s="517" t="s">
        <v>519</v>
      </c>
      <c r="E549" s="502">
        <f t="shared" si="117"/>
        <v>0</v>
      </c>
      <c r="F549" s="502">
        <f t="shared" si="118"/>
        <v>0</v>
      </c>
      <c r="G549" s="480">
        <f t="shared" si="115"/>
        <v>0</v>
      </c>
      <c r="H549" s="480">
        <f t="shared" si="119"/>
        <v>0</v>
      </c>
      <c r="I549" s="507" t="s">
        <v>38</v>
      </c>
      <c r="J549" s="494">
        <v>4.3</v>
      </c>
      <c r="K549" s="495"/>
      <c r="L549" s="687" t="s">
        <v>556</v>
      </c>
      <c r="M549" s="679"/>
      <c r="N549" s="679"/>
    </row>
    <row r="550" spans="1:14" ht="16.5" hidden="1" customHeight="1" thickBot="1" x14ac:dyDescent="0.3">
      <c r="A550" s="506">
        <f t="shared" si="121"/>
        <v>4</v>
      </c>
      <c r="B550" s="510" t="s">
        <v>39</v>
      </c>
      <c r="C550" s="511"/>
      <c r="D550" s="520" t="s">
        <v>520</v>
      </c>
      <c r="E550" s="513">
        <f t="shared" si="117"/>
        <v>0</v>
      </c>
      <c r="F550" s="513">
        <f t="shared" si="118"/>
        <v>0</v>
      </c>
      <c r="G550" s="513">
        <f t="shared" si="115"/>
        <v>0</v>
      </c>
      <c r="H550" s="513">
        <f t="shared" si="119"/>
        <v>0</v>
      </c>
      <c r="I550" s="514" t="s">
        <v>38</v>
      </c>
      <c r="J550" s="515">
        <v>3.72</v>
      </c>
      <c r="K550" s="516"/>
      <c r="L550" s="651" t="s">
        <v>574</v>
      </c>
      <c r="M550" s="679"/>
      <c r="N550" s="679"/>
    </row>
    <row r="551" spans="1:14" ht="26.25" thickBot="1" x14ac:dyDescent="0.4">
      <c r="A551" s="852" t="s">
        <v>593</v>
      </c>
      <c r="B551" s="853"/>
      <c r="C551" s="853"/>
      <c r="D551" s="853"/>
      <c r="E551" s="853"/>
      <c r="F551" s="853"/>
      <c r="G551" s="853"/>
      <c r="H551" s="853"/>
      <c r="I551" s="853"/>
      <c r="J551" s="853"/>
      <c r="K551" s="853"/>
      <c r="L551" s="854"/>
      <c r="M551" s="679"/>
      <c r="N551" s="679"/>
    </row>
    <row r="552" spans="1:14" ht="27" customHeight="1" thickBot="1" x14ac:dyDescent="0.3">
      <c r="A552" s="428" t="s">
        <v>24</v>
      </c>
      <c r="B552" s="429"/>
      <c r="C552" s="430"/>
      <c r="D552" s="438" t="s">
        <v>27</v>
      </c>
      <c r="E552" s="855" t="s">
        <v>387</v>
      </c>
      <c r="F552" s="856"/>
      <c r="G552" s="857"/>
      <c r="H552" s="855" t="s">
        <v>388</v>
      </c>
      <c r="I552" s="856"/>
      <c r="J552" s="857"/>
      <c r="K552" s="438" t="s">
        <v>389</v>
      </c>
      <c r="L552" s="431" t="s">
        <v>390</v>
      </c>
      <c r="M552" s="679"/>
      <c r="N552" s="679"/>
    </row>
    <row r="553" spans="1:14" ht="16.5" customHeight="1" thickBot="1" x14ac:dyDescent="0.3">
      <c r="A553" s="483">
        <v>1</v>
      </c>
      <c r="B553" s="489" t="s">
        <v>39</v>
      </c>
      <c r="C553" s="485" t="s">
        <v>82</v>
      </c>
      <c r="D553" s="486" t="s">
        <v>507</v>
      </c>
      <c r="E553" s="790">
        <v>0.62</v>
      </c>
      <c r="F553" s="791"/>
      <c r="G553" s="792"/>
      <c r="H553" s="793">
        <v>0.31</v>
      </c>
      <c r="I553" s="794"/>
      <c r="J553" s="795"/>
      <c r="K553" s="487"/>
      <c r="L553" s="488">
        <v>40</v>
      </c>
      <c r="M553" s="679"/>
      <c r="N553" s="679"/>
    </row>
    <row r="554" spans="1:14" ht="16.5" hidden="1" thickBot="1" x14ac:dyDescent="0.3">
      <c r="A554" s="483">
        <f t="shared" ref="A554:A572" si="122">A553+1</f>
        <v>2</v>
      </c>
      <c r="B554" s="489" t="s">
        <v>39</v>
      </c>
      <c r="C554" s="485"/>
      <c r="D554" s="486" t="s">
        <v>391</v>
      </c>
      <c r="E554" s="790">
        <v>0.73</v>
      </c>
      <c r="F554" s="791"/>
      <c r="G554" s="792"/>
      <c r="H554" s="793">
        <v>0.37</v>
      </c>
      <c r="I554" s="794"/>
      <c r="J554" s="795"/>
      <c r="K554" s="487"/>
      <c r="L554" s="488">
        <v>30</v>
      </c>
      <c r="M554" s="679"/>
      <c r="N554" s="679"/>
    </row>
    <row r="555" spans="1:14" ht="16.5" thickBot="1" x14ac:dyDescent="0.3">
      <c r="A555" s="483">
        <v>2</v>
      </c>
      <c r="B555" s="484" t="s">
        <v>35</v>
      </c>
      <c r="C555" s="485" t="s">
        <v>36</v>
      </c>
      <c r="D555" s="486" t="s">
        <v>521</v>
      </c>
      <c r="E555" s="790">
        <v>0.62</v>
      </c>
      <c r="F555" s="791"/>
      <c r="G555" s="792"/>
      <c r="H555" s="793">
        <v>0.31</v>
      </c>
      <c r="I555" s="794"/>
      <c r="J555" s="795"/>
      <c r="K555" s="487"/>
      <c r="L555" s="488">
        <v>85</v>
      </c>
      <c r="M555" s="679"/>
      <c r="N555" s="679"/>
    </row>
    <row r="556" spans="1:14" ht="16.5" thickBot="1" x14ac:dyDescent="0.3">
      <c r="A556" s="432">
        <f t="shared" si="122"/>
        <v>3</v>
      </c>
      <c r="B556" s="429" t="s">
        <v>39</v>
      </c>
      <c r="C556" s="434"/>
      <c r="D556" s="439" t="s">
        <v>508</v>
      </c>
      <c r="E556" s="784">
        <v>0.75</v>
      </c>
      <c r="F556" s="785"/>
      <c r="G556" s="786"/>
      <c r="H556" s="787">
        <v>0.38</v>
      </c>
      <c r="I556" s="788"/>
      <c r="J556" s="789"/>
      <c r="K556" s="435"/>
      <c r="L556" s="436">
        <v>40</v>
      </c>
      <c r="M556" s="679"/>
      <c r="N556" s="679"/>
    </row>
    <row r="557" spans="1:14" ht="16.5" thickBot="1" x14ac:dyDescent="0.3">
      <c r="A557" s="432">
        <f t="shared" si="122"/>
        <v>4</v>
      </c>
      <c r="B557" s="429" t="s">
        <v>39</v>
      </c>
      <c r="C557" s="434"/>
      <c r="D557" s="439" t="s">
        <v>522</v>
      </c>
      <c r="E557" s="784">
        <v>0.88</v>
      </c>
      <c r="F557" s="785"/>
      <c r="G557" s="786"/>
      <c r="H557" s="787">
        <v>0.44</v>
      </c>
      <c r="I557" s="788"/>
      <c r="J557" s="789"/>
      <c r="K557" s="435"/>
      <c r="L557" s="436">
        <v>7</v>
      </c>
      <c r="M557" s="679"/>
      <c r="N557" s="679"/>
    </row>
    <row r="558" spans="1:14" ht="16.5" thickBot="1" x14ac:dyDescent="0.3">
      <c r="A558" s="483">
        <f t="shared" si="122"/>
        <v>5</v>
      </c>
      <c r="B558" s="484" t="s">
        <v>35</v>
      </c>
      <c r="C558" s="485"/>
      <c r="D558" s="486" t="s">
        <v>523</v>
      </c>
      <c r="E558" s="790">
        <v>0.75</v>
      </c>
      <c r="F558" s="791"/>
      <c r="G558" s="792"/>
      <c r="H558" s="793">
        <v>0.38</v>
      </c>
      <c r="I558" s="794"/>
      <c r="J558" s="795"/>
      <c r="K558" s="487"/>
      <c r="L558" s="488">
        <v>16</v>
      </c>
      <c r="M558" s="679"/>
      <c r="N558" s="679"/>
    </row>
    <row r="559" spans="1:14" ht="16.5" hidden="1" thickBot="1" x14ac:dyDescent="0.3">
      <c r="A559" s="432">
        <f t="shared" si="122"/>
        <v>6</v>
      </c>
      <c r="B559" s="433" t="s">
        <v>35</v>
      </c>
      <c r="C559" s="434"/>
      <c r="D559" s="439" t="s">
        <v>524</v>
      </c>
      <c r="E559" s="784">
        <v>0.7</v>
      </c>
      <c r="F559" s="785"/>
      <c r="G559" s="786"/>
      <c r="H559" s="787">
        <v>0.35</v>
      </c>
      <c r="I559" s="788"/>
      <c r="J559" s="789"/>
      <c r="K559" s="435"/>
      <c r="L559" s="436">
        <v>10</v>
      </c>
      <c r="M559" s="679"/>
      <c r="N559" s="679"/>
    </row>
    <row r="560" spans="1:14" ht="16.5" hidden="1" thickBot="1" x14ac:dyDescent="0.3">
      <c r="A560" s="432">
        <f t="shared" si="122"/>
        <v>7</v>
      </c>
      <c r="B560" s="433" t="s">
        <v>35</v>
      </c>
      <c r="C560" s="434" t="s">
        <v>77</v>
      </c>
      <c r="D560" s="439" t="s">
        <v>509</v>
      </c>
      <c r="E560" s="784">
        <v>0.84</v>
      </c>
      <c r="F560" s="785"/>
      <c r="G560" s="786"/>
      <c r="H560" s="787">
        <v>0.42</v>
      </c>
      <c r="I560" s="788"/>
      <c r="J560" s="789"/>
      <c r="K560" s="435"/>
      <c r="L560" s="436">
        <v>95</v>
      </c>
      <c r="M560" s="679"/>
      <c r="N560" s="679"/>
    </row>
    <row r="561" spans="1:14" ht="16.5" thickBot="1" x14ac:dyDescent="0.3">
      <c r="A561" s="432">
        <v>6</v>
      </c>
      <c r="B561" s="433" t="s">
        <v>35</v>
      </c>
      <c r="C561" s="434"/>
      <c r="D561" s="439" t="s">
        <v>525</v>
      </c>
      <c r="E561" s="784">
        <v>1.08</v>
      </c>
      <c r="F561" s="785"/>
      <c r="G561" s="786"/>
      <c r="H561" s="787">
        <v>0.54</v>
      </c>
      <c r="I561" s="788"/>
      <c r="J561" s="789"/>
      <c r="K561" s="435"/>
      <c r="L561" s="436">
        <v>90</v>
      </c>
      <c r="M561" s="679"/>
      <c r="N561" s="679"/>
    </row>
    <row r="562" spans="1:14" ht="16.5" thickBot="1" x14ac:dyDescent="0.3">
      <c r="A562" s="483">
        <f t="shared" si="122"/>
        <v>7</v>
      </c>
      <c r="B562" s="489" t="s">
        <v>39</v>
      </c>
      <c r="C562" s="485"/>
      <c r="D562" s="486" t="s">
        <v>559</v>
      </c>
      <c r="E562" s="790">
        <v>0.98</v>
      </c>
      <c r="F562" s="791"/>
      <c r="G562" s="792"/>
      <c r="H562" s="793">
        <v>0.49</v>
      </c>
      <c r="I562" s="794"/>
      <c r="J562" s="795"/>
      <c r="K562" s="487"/>
      <c r="L562" s="488">
        <v>180</v>
      </c>
      <c r="M562" s="679"/>
      <c r="N562" s="679"/>
    </row>
    <row r="563" spans="1:14" ht="16.5" thickBot="1" x14ac:dyDescent="0.3">
      <c r="A563" s="432">
        <f t="shared" si="122"/>
        <v>8</v>
      </c>
      <c r="B563" s="433" t="s">
        <v>35</v>
      </c>
      <c r="C563" s="434"/>
      <c r="D563" s="439" t="s">
        <v>510</v>
      </c>
      <c r="E563" s="784">
        <v>0.75</v>
      </c>
      <c r="F563" s="785"/>
      <c r="G563" s="786"/>
      <c r="H563" s="787">
        <v>0.38</v>
      </c>
      <c r="I563" s="788"/>
      <c r="J563" s="789"/>
      <c r="K563" s="435"/>
      <c r="L563" s="436">
        <v>40</v>
      </c>
      <c r="M563" s="679"/>
      <c r="N563" s="679"/>
    </row>
    <row r="564" spans="1:14" ht="16.5" thickBot="1" x14ac:dyDescent="0.3">
      <c r="A564" s="432">
        <f t="shared" si="122"/>
        <v>9</v>
      </c>
      <c r="B564" s="433" t="s">
        <v>35</v>
      </c>
      <c r="C564" s="434"/>
      <c r="D564" s="439" t="s">
        <v>511</v>
      </c>
      <c r="E564" s="784">
        <v>0.75</v>
      </c>
      <c r="F564" s="785"/>
      <c r="G564" s="786"/>
      <c r="H564" s="787">
        <v>0.38</v>
      </c>
      <c r="I564" s="788"/>
      <c r="J564" s="789"/>
      <c r="K564" s="435"/>
      <c r="L564" s="436">
        <v>30</v>
      </c>
      <c r="M564" s="679"/>
      <c r="N564" s="679"/>
    </row>
    <row r="565" spans="1:14" ht="16.5" thickBot="1" x14ac:dyDescent="0.3">
      <c r="A565" s="432">
        <f t="shared" si="122"/>
        <v>10</v>
      </c>
      <c r="B565" s="429" t="s">
        <v>39</v>
      </c>
      <c r="C565" s="434"/>
      <c r="D565" s="439" t="s">
        <v>512</v>
      </c>
      <c r="E565" s="784">
        <v>1.85</v>
      </c>
      <c r="F565" s="785"/>
      <c r="G565" s="786"/>
      <c r="H565" s="787">
        <v>0.93</v>
      </c>
      <c r="I565" s="788"/>
      <c r="J565" s="789"/>
      <c r="K565" s="435"/>
      <c r="L565" s="436">
        <v>40</v>
      </c>
      <c r="M565" s="679"/>
      <c r="N565" s="679"/>
    </row>
    <row r="566" spans="1:14" ht="16.5" hidden="1" thickBot="1" x14ac:dyDescent="0.3">
      <c r="A566" s="483">
        <f t="shared" si="122"/>
        <v>11</v>
      </c>
      <c r="B566" s="484" t="s">
        <v>35</v>
      </c>
      <c r="C566" s="485"/>
      <c r="D566" s="486" t="s">
        <v>528</v>
      </c>
      <c r="E566" s="790">
        <v>0.86</v>
      </c>
      <c r="F566" s="791"/>
      <c r="G566" s="792"/>
      <c r="H566" s="793">
        <v>0.43</v>
      </c>
      <c r="I566" s="794"/>
      <c r="J566" s="795"/>
      <c r="K566" s="487"/>
      <c r="L566" s="488">
        <v>50</v>
      </c>
      <c r="M566" s="679"/>
      <c r="N566" s="679"/>
    </row>
    <row r="567" spans="1:14" ht="16.5" hidden="1" thickBot="1" x14ac:dyDescent="0.3">
      <c r="A567" s="483">
        <f t="shared" si="122"/>
        <v>12</v>
      </c>
      <c r="B567" s="489" t="s">
        <v>39</v>
      </c>
      <c r="C567" s="485" t="s">
        <v>82</v>
      </c>
      <c r="D567" s="486" t="s">
        <v>392</v>
      </c>
      <c r="E567" s="790">
        <v>1.6</v>
      </c>
      <c r="F567" s="791"/>
      <c r="G567" s="792"/>
      <c r="H567" s="793">
        <v>0.8</v>
      </c>
      <c r="I567" s="794"/>
      <c r="J567" s="795"/>
      <c r="K567" s="487"/>
      <c r="L567" s="488">
        <v>25</v>
      </c>
      <c r="M567" s="679"/>
      <c r="N567" s="679"/>
    </row>
    <row r="568" spans="1:14" ht="16.5" hidden="1" thickBot="1" x14ac:dyDescent="0.3">
      <c r="A568" s="432">
        <v>11</v>
      </c>
      <c r="B568" s="429" t="s">
        <v>39</v>
      </c>
      <c r="C568" s="434"/>
      <c r="D568" s="439" t="s">
        <v>529</v>
      </c>
      <c r="E568" s="784">
        <v>1.42</v>
      </c>
      <c r="F568" s="785"/>
      <c r="G568" s="786"/>
      <c r="H568" s="787">
        <v>0.71</v>
      </c>
      <c r="I568" s="788"/>
      <c r="J568" s="789"/>
      <c r="K568" s="435"/>
      <c r="L568" s="436">
        <v>130</v>
      </c>
      <c r="M568" s="679"/>
      <c r="N568" s="679"/>
    </row>
    <row r="569" spans="1:14" ht="16.5" thickBot="1" x14ac:dyDescent="0.3">
      <c r="A569" s="432">
        <v>11</v>
      </c>
      <c r="B569" s="429" t="s">
        <v>39</v>
      </c>
      <c r="C569" s="434"/>
      <c r="D569" s="439" t="s">
        <v>530</v>
      </c>
      <c r="E569" s="784">
        <v>1.86</v>
      </c>
      <c r="F569" s="785"/>
      <c r="G569" s="786"/>
      <c r="H569" s="787">
        <v>0.93</v>
      </c>
      <c r="I569" s="788"/>
      <c r="J569" s="789"/>
      <c r="K569" s="435"/>
      <c r="L569" s="436">
        <v>90</v>
      </c>
      <c r="M569" s="679"/>
      <c r="N569" s="679"/>
    </row>
    <row r="570" spans="1:14" ht="24.75" thickBot="1" x14ac:dyDescent="0.3">
      <c r="A570" s="432">
        <f t="shared" si="122"/>
        <v>12</v>
      </c>
      <c r="B570" s="433" t="s">
        <v>35</v>
      </c>
      <c r="C570" s="434"/>
      <c r="D570" s="439" t="s">
        <v>531</v>
      </c>
      <c r="E570" s="784">
        <v>1.28</v>
      </c>
      <c r="F570" s="785"/>
      <c r="G570" s="786"/>
      <c r="H570" s="787">
        <v>0.64</v>
      </c>
      <c r="I570" s="788"/>
      <c r="J570" s="789"/>
      <c r="K570" s="435"/>
      <c r="L570" s="436">
        <v>37</v>
      </c>
      <c r="M570" s="679"/>
      <c r="N570" s="679"/>
    </row>
    <row r="571" spans="1:14" ht="16.5" thickBot="1" x14ac:dyDescent="0.3">
      <c r="A571" s="432">
        <f t="shared" si="122"/>
        <v>13</v>
      </c>
      <c r="B571" s="433" t="s">
        <v>35</v>
      </c>
      <c r="C571" s="434"/>
      <c r="D571" s="439" t="s">
        <v>532</v>
      </c>
      <c r="E571" s="784">
        <v>0.68</v>
      </c>
      <c r="F571" s="785"/>
      <c r="G571" s="786"/>
      <c r="H571" s="787">
        <v>0.34</v>
      </c>
      <c r="I571" s="788"/>
      <c r="J571" s="789"/>
      <c r="K571" s="435"/>
      <c r="L571" s="436">
        <v>109</v>
      </c>
      <c r="M571" s="679"/>
      <c r="N571" s="679"/>
    </row>
    <row r="572" spans="1:14" ht="24.75" hidden="1" thickBot="1" x14ac:dyDescent="0.3">
      <c r="A572" s="483">
        <f t="shared" si="122"/>
        <v>14</v>
      </c>
      <c r="B572" s="489" t="s">
        <v>39</v>
      </c>
      <c r="C572" s="485"/>
      <c r="D572" s="486" t="s">
        <v>533</v>
      </c>
      <c r="E572" s="790">
        <v>0.64</v>
      </c>
      <c r="F572" s="791"/>
      <c r="G572" s="792"/>
      <c r="H572" s="793">
        <v>0.32</v>
      </c>
      <c r="I572" s="794"/>
      <c r="J572" s="795"/>
      <c r="K572" s="487"/>
      <c r="L572" s="488">
        <v>75</v>
      </c>
      <c r="M572" s="679"/>
      <c r="N572" s="679"/>
    </row>
    <row r="573" spans="1:14" ht="17.25" customHeight="1" thickBot="1" x14ac:dyDescent="0.3">
      <c r="A573" s="432">
        <v>14</v>
      </c>
      <c r="B573" s="433" t="s">
        <v>35</v>
      </c>
      <c r="C573" s="434" t="s">
        <v>82</v>
      </c>
      <c r="D573" s="439" t="s">
        <v>534</v>
      </c>
      <c r="E573" s="784">
        <v>1.06</v>
      </c>
      <c r="F573" s="785"/>
      <c r="G573" s="786"/>
      <c r="H573" s="787">
        <v>0.53</v>
      </c>
      <c r="I573" s="788"/>
      <c r="J573" s="789"/>
      <c r="K573" s="435"/>
      <c r="L573" s="436">
        <v>50</v>
      </c>
      <c r="M573" s="679"/>
      <c r="N573" s="679"/>
    </row>
    <row r="574" spans="1:14" ht="16.5" customHeight="1" thickBot="1" x14ac:dyDescent="0.3">
      <c r="A574" s="432">
        <v>15</v>
      </c>
      <c r="B574" s="433" t="s">
        <v>35</v>
      </c>
      <c r="C574" s="434" t="s">
        <v>82</v>
      </c>
      <c r="D574" s="439" t="s">
        <v>535</v>
      </c>
      <c r="E574" s="784">
        <v>0.72</v>
      </c>
      <c r="F574" s="785"/>
      <c r="G574" s="786"/>
      <c r="H574" s="787">
        <v>0.36</v>
      </c>
      <c r="I574" s="788"/>
      <c r="J574" s="789"/>
      <c r="K574" s="435"/>
      <c r="L574" s="436">
        <v>90</v>
      </c>
      <c r="M574" s="679"/>
      <c r="N574" s="679"/>
    </row>
    <row r="575" spans="1:14" ht="16.5" customHeight="1" x14ac:dyDescent="0.2">
      <c r="A575" s="482"/>
      <c r="B575" s="482"/>
      <c r="C575" s="482"/>
      <c r="D575" s="482"/>
      <c r="E575" s="783" t="s">
        <v>552</v>
      </c>
      <c r="F575" s="783"/>
      <c r="G575" s="783"/>
      <c r="H575" s="783"/>
      <c r="I575" s="783"/>
      <c r="J575" s="783"/>
      <c r="K575" s="783"/>
      <c r="L575" s="783"/>
      <c r="M575" s="679"/>
      <c r="N575" s="679"/>
    </row>
    <row r="576" spans="1:14" ht="16.5" customHeight="1" x14ac:dyDescent="0.2">
      <c r="A576"/>
      <c r="B576"/>
      <c r="C576"/>
      <c r="D576"/>
      <c r="E576"/>
      <c r="F576"/>
      <c r="G576"/>
      <c r="H576"/>
      <c r="I576"/>
      <c r="J576"/>
      <c r="K576"/>
      <c r="L576"/>
      <c r="M576" s="679"/>
      <c r="N576" s="679"/>
    </row>
    <row r="577" spans="1:13" ht="16.5" customHeight="1" x14ac:dyDescent="0.2">
      <c r="A577"/>
      <c r="B577"/>
      <c r="C577"/>
      <c r="D577"/>
      <c r="E577"/>
      <c r="F577"/>
      <c r="G577"/>
      <c r="H577"/>
      <c r="I577"/>
      <c r="J577"/>
      <c r="K577"/>
      <c r="L577"/>
      <c r="M577"/>
    </row>
    <row r="578" spans="1:13" ht="16.5" customHeight="1" x14ac:dyDescent="0.2">
      <c r="A578"/>
      <c r="B578"/>
      <c r="C578"/>
      <c r="D578"/>
      <c r="E578"/>
      <c r="F578"/>
      <c r="G578"/>
      <c r="H578"/>
      <c r="I578"/>
      <c r="J578"/>
      <c r="K578"/>
      <c r="L578"/>
      <c r="M578"/>
    </row>
    <row r="579" spans="1:13" ht="16.5" customHeight="1" x14ac:dyDescent="0.2">
      <c r="A579"/>
      <c r="B579"/>
      <c r="C579"/>
      <c r="D579"/>
      <c r="E579"/>
      <c r="F579"/>
      <c r="G579"/>
      <c r="H579"/>
      <c r="I579"/>
      <c r="J579"/>
      <c r="K579"/>
      <c r="L579"/>
      <c r="M579"/>
    </row>
    <row r="580" spans="1:13" ht="12.75" x14ac:dyDescent="0.2">
      <c r="A580"/>
      <c r="B580"/>
      <c r="C580"/>
      <c r="D580"/>
      <c r="E580"/>
      <c r="F580"/>
      <c r="G580"/>
      <c r="H580"/>
      <c r="I580"/>
      <c r="J580"/>
      <c r="K580"/>
      <c r="L580"/>
      <c r="M580"/>
    </row>
    <row r="581" spans="1:13" ht="12.75" x14ac:dyDescent="0.2">
      <c r="A581"/>
      <c r="B581"/>
      <c r="C581"/>
      <c r="D581"/>
      <c r="E581"/>
      <c r="F581"/>
      <c r="G581"/>
      <c r="H581"/>
      <c r="I581"/>
      <c r="J581"/>
      <c r="K581"/>
      <c r="L581"/>
      <c r="M581"/>
    </row>
    <row r="582" spans="1:13" ht="12.75" x14ac:dyDescent="0.2">
      <c r="A582"/>
      <c r="B582"/>
      <c r="C582"/>
      <c r="D582"/>
      <c r="E582"/>
      <c r="F582"/>
      <c r="G582"/>
      <c r="H582"/>
      <c r="I582"/>
      <c r="J582"/>
      <c r="K582"/>
      <c r="L582"/>
      <c r="M582"/>
    </row>
    <row r="583" spans="1:13" ht="15.75" x14ac:dyDescent="0.2">
      <c r="A583"/>
      <c r="B583"/>
      <c r="C583"/>
      <c r="D583"/>
      <c r="E583"/>
      <c r="F583"/>
      <c r="G583"/>
      <c r="H583"/>
      <c r="I583"/>
      <c r="J583"/>
      <c r="K583"/>
      <c r="L583"/>
      <c r="M583" s="18"/>
    </row>
    <row r="584" spans="1:13" ht="12.75" x14ac:dyDescent="0.2">
      <c r="A584"/>
      <c r="B584"/>
      <c r="C584"/>
      <c r="D584"/>
      <c r="E584"/>
      <c r="F584"/>
      <c r="G584"/>
      <c r="H584"/>
      <c r="I584"/>
      <c r="J584"/>
      <c r="K584"/>
      <c r="L584"/>
      <c r="M584"/>
    </row>
    <row r="585" spans="1:13" ht="12.75" x14ac:dyDescent="0.2">
      <c r="A585"/>
      <c r="B585"/>
      <c r="C585"/>
      <c r="D585"/>
      <c r="E585"/>
      <c r="F585"/>
      <c r="G585"/>
      <c r="H585"/>
      <c r="I585"/>
      <c r="J585"/>
      <c r="K585"/>
      <c r="L585"/>
      <c r="M585"/>
    </row>
    <row r="586" spans="1:13" ht="12.75" x14ac:dyDescent="0.2">
      <c r="A586"/>
      <c r="B586"/>
      <c r="C586"/>
      <c r="D586"/>
      <c r="E586"/>
      <c r="F586"/>
      <c r="G586"/>
      <c r="H586"/>
      <c r="I586"/>
      <c r="J586"/>
      <c r="K586"/>
      <c r="L586"/>
      <c r="M586"/>
    </row>
    <row r="587" spans="1:13" ht="12.75" x14ac:dyDescent="0.2">
      <c r="A587"/>
      <c r="B587"/>
      <c r="C587"/>
      <c r="D587"/>
      <c r="E587"/>
      <c r="F587"/>
      <c r="G587"/>
      <c r="H587"/>
      <c r="I587"/>
      <c r="J587"/>
      <c r="K587"/>
      <c r="L587"/>
      <c r="M587"/>
    </row>
    <row r="588" spans="1:13" ht="12.75" x14ac:dyDescent="0.2">
      <c r="A588"/>
      <c r="B588"/>
      <c r="C588"/>
      <c r="D588"/>
      <c r="E588"/>
      <c r="F588"/>
      <c r="G588"/>
      <c r="H588"/>
      <c r="I588"/>
      <c r="J588"/>
      <c r="K588"/>
      <c r="L588"/>
    </row>
    <row r="589" spans="1:13" ht="12.75" x14ac:dyDescent="0.2">
      <c r="A589"/>
      <c r="B589"/>
      <c r="C589"/>
      <c r="D589"/>
      <c r="E589"/>
      <c r="F589"/>
      <c r="G589"/>
      <c r="H589"/>
      <c r="I589"/>
      <c r="J589"/>
      <c r="K589"/>
      <c r="L589"/>
    </row>
    <row r="590" spans="1:13" ht="12.75" x14ac:dyDescent="0.2">
      <c r="A590"/>
      <c r="B590"/>
      <c r="C590"/>
      <c r="D590"/>
      <c r="E590"/>
      <c r="F590"/>
      <c r="G590"/>
      <c r="H590"/>
      <c r="I590"/>
      <c r="J590"/>
      <c r="K590"/>
      <c r="L590"/>
    </row>
    <row r="591" spans="1:13" ht="12.75" x14ac:dyDescent="0.2">
      <c r="A591"/>
      <c r="B591"/>
      <c r="C591"/>
      <c r="D591"/>
      <c r="E591"/>
      <c r="F591"/>
      <c r="G591"/>
      <c r="H591"/>
      <c r="I591"/>
      <c r="J591"/>
      <c r="K591"/>
      <c r="L591"/>
    </row>
    <row r="592" spans="1:13" ht="12.75" x14ac:dyDescent="0.2">
      <c r="A592"/>
      <c r="B592"/>
      <c r="C592"/>
      <c r="D592"/>
      <c r="E592"/>
      <c r="F592"/>
      <c r="G592"/>
      <c r="H592"/>
      <c r="I592"/>
      <c r="J592"/>
      <c r="K592"/>
      <c r="L592"/>
    </row>
    <row r="593" spans="1:12" ht="12.75" x14ac:dyDescent="0.2">
      <c r="A593"/>
      <c r="B593"/>
      <c r="C593"/>
      <c r="D593"/>
      <c r="E593"/>
      <c r="F593"/>
      <c r="G593"/>
      <c r="H593"/>
      <c r="I593"/>
      <c r="J593"/>
      <c r="K593"/>
      <c r="L593"/>
    </row>
    <row r="594" spans="1:12" ht="12.75" x14ac:dyDescent="0.2">
      <c r="A594"/>
      <c r="B594"/>
      <c r="C594"/>
      <c r="D594"/>
      <c r="E594"/>
      <c r="F594"/>
      <c r="G594"/>
      <c r="H594"/>
      <c r="I594"/>
      <c r="J594"/>
      <c r="K594"/>
      <c r="L594"/>
    </row>
    <row r="595" spans="1:12" ht="12.75" x14ac:dyDescent="0.2">
      <c r="A595"/>
      <c r="B595"/>
      <c r="C595"/>
      <c r="D595"/>
      <c r="E595"/>
      <c r="F595"/>
      <c r="G595"/>
      <c r="H595"/>
      <c r="I595"/>
      <c r="J595"/>
      <c r="K595"/>
      <c r="L595"/>
    </row>
    <row r="596" spans="1:12" ht="12.75" x14ac:dyDescent="0.2">
      <c r="A596"/>
      <c r="B596"/>
      <c r="C596"/>
      <c r="D596"/>
      <c r="E596"/>
      <c r="F596"/>
      <c r="G596"/>
      <c r="H596"/>
      <c r="I596"/>
      <c r="J596"/>
      <c r="K596"/>
      <c r="L596"/>
    </row>
    <row r="597" spans="1:12" ht="12.75" x14ac:dyDescent="0.2">
      <c r="A597"/>
      <c r="B597"/>
      <c r="C597"/>
      <c r="D597"/>
      <c r="E597"/>
      <c r="F597"/>
      <c r="G597"/>
      <c r="H597"/>
      <c r="I597"/>
      <c r="J597"/>
      <c r="K597"/>
      <c r="L597"/>
    </row>
    <row r="598" spans="1:12" ht="12.75" x14ac:dyDescent="0.2">
      <c r="A598"/>
      <c r="B598"/>
      <c r="C598"/>
      <c r="D598"/>
      <c r="E598"/>
      <c r="F598"/>
      <c r="G598"/>
      <c r="H598"/>
      <c r="I598"/>
      <c r="J598"/>
      <c r="K598"/>
      <c r="L598"/>
    </row>
    <row r="599" spans="1:12" ht="12.75" x14ac:dyDescent="0.2">
      <c r="A599"/>
      <c r="B599"/>
      <c r="C599"/>
      <c r="D599"/>
      <c r="E599"/>
      <c r="F599"/>
      <c r="G599"/>
      <c r="H599"/>
      <c r="I599"/>
      <c r="J599"/>
      <c r="K599"/>
      <c r="L599"/>
    </row>
    <row r="600" spans="1:12" ht="12.75" x14ac:dyDescent="0.2">
      <c r="A600"/>
      <c r="B600"/>
      <c r="C600"/>
      <c r="D600"/>
      <c r="E600"/>
      <c r="F600"/>
      <c r="G600"/>
      <c r="H600"/>
      <c r="I600"/>
      <c r="J600"/>
      <c r="K600"/>
      <c r="L600"/>
    </row>
    <row r="601" spans="1:12" ht="12.75" x14ac:dyDescent="0.2">
      <c r="A601"/>
      <c r="B601"/>
      <c r="C601"/>
      <c r="D601"/>
      <c r="E601"/>
      <c r="F601"/>
      <c r="G601"/>
      <c r="H601"/>
      <c r="I601"/>
      <c r="J601"/>
      <c r="K601"/>
      <c r="L601"/>
    </row>
    <row r="602" spans="1:12" ht="12.75" x14ac:dyDescent="0.2">
      <c r="A602"/>
      <c r="B602"/>
      <c r="C602"/>
      <c r="D602"/>
      <c r="E602"/>
      <c r="F602"/>
      <c r="G602"/>
      <c r="H602"/>
      <c r="I602"/>
      <c r="J602"/>
      <c r="K602"/>
      <c r="L602"/>
    </row>
    <row r="603" spans="1:12" ht="12.75" x14ac:dyDescent="0.2">
      <c r="A603"/>
      <c r="B603"/>
      <c r="C603"/>
      <c r="D603"/>
      <c r="E603"/>
      <c r="F603"/>
      <c r="G603"/>
      <c r="H603"/>
      <c r="I603"/>
      <c r="J603"/>
      <c r="K603"/>
      <c r="L603"/>
    </row>
    <row r="604" spans="1:12" ht="12.75" x14ac:dyDescent="0.2">
      <c r="A604"/>
      <c r="B604"/>
      <c r="C604"/>
      <c r="D604"/>
      <c r="E604"/>
      <c r="F604"/>
      <c r="G604"/>
      <c r="H604"/>
      <c r="I604"/>
      <c r="J604"/>
      <c r="K604"/>
      <c r="L604"/>
    </row>
    <row r="605" spans="1:12" ht="12.75" x14ac:dyDescent="0.2">
      <c r="A605"/>
      <c r="B605"/>
      <c r="C605"/>
      <c r="D605"/>
      <c r="E605"/>
      <c r="F605"/>
      <c r="G605"/>
      <c r="H605"/>
      <c r="I605"/>
      <c r="J605"/>
      <c r="K605"/>
      <c r="L605"/>
    </row>
    <row r="606" spans="1:12" ht="12.75" x14ac:dyDescent="0.2">
      <c r="A606"/>
      <c r="B606"/>
      <c r="C606"/>
      <c r="D606"/>
      <c r="E606"/>
      <c r="F606"/>
      <c r="G606"/>
      <c r="H606"/>
      <c r="I606"/>
      <c r="J606"/>
      <c r="K606"/>
      <c r="L606"/>
    </row>
    <row r="607" spans="1:12" ht="12.75" x14ac:dyDescent="0.2">
      <c r="A607"/>
      <c r="B607"/>
      <c r="C607"/>
      <c r="D607"/>
      <c r="E607"/>
      <c r="F607"/>
      <c r="G607"/>
      <c r="H607"/>
      <c r="I607"/>
      <c r="J607"/>
      <c r="K607"/>
      <c r="L607"/>
    </row>
    <row r="608" spans="1:12" ht="12.75" x14ac:dyDescent="0.2">
      <c r="A608"/>
      <c r="B608"/>
      <c r="C608"/>
      <c r="D608"/>
      <c r="E608"/>
      <c r="F608"/>
      <c r="G608"/>
      <c r="H608"/>
      <c r="I608"/>
      <c r="J608"/>
      <c r="K608"/>
      <c r="L608"/>
    </row>
    <row r="609" spans="1:12" ht="12.75" x14ac:dyDescent="0.2">
      <c r="A609"/>
      <c r="B609"/>
      <c r="C609"/>
      <c r="D609"/>
      <c r="E609"/>
      <c r="F609"/>
      <c r="G609"/>
      <c r="H609"/>
      <c r="I609"/>
      <c r="J609"/>
      <c r="K609"/>
      <c r="L609"/>
    </row>
    <row r="610" spans="1:12" ht="12.75" x14ac:dyDescent="0.2">
      <c r="A610"/>
      <c r="B610"/>
      <c r="C610"/>
      <c r="D610"/>
      <c r="E610"/>
      <c r="F610"/>
      <c r="G610"/>
      <c r="H610"/>
      <c r="I610"/>
      <c r="J610"/>
      <c r="K610"/>
      <c r="L610"/>
    </row>
    <row r="611" spans="1:12" ht="12.75" x14ac:dyDescent="0.2">
      <c r="A611"/>
      <c r="B611"/>
      <c r="C611"/>
      <c r="D611"/>
      <c r="E611"/>
      <c r="F611"/>
      <c r="G611"/>
      <c r="H611"/>
      <c r="I611"/>
      <c r="J611"/>
      <c r="K611"/>
      <c r="L611"/>
    </row>
    <row r="612" spans="1:12" ht="12.75" x14ac:dyDescent="0.2">
      <c r="A612"/>
      <c r="B612"/>
      <c r="C612"/>
      <c r="D612"/>
      <c r="E612"/>
      <c r="F612"/>
      <c r="G612"/>
      <c r="H612"/>
      <c r="I612"/>
      <c r="J612"/>
      <c r="K612"/>
      <c r="L612"/>
    </row>
    <row r="613" spans="1:12" ht="12.75" x14ac:dyDescent="0.2">
      <c r="A613"/>
      <c r="B613"/>
      <c r="C613"/>
      <c r="D613"/>
      <c r="E613"/>
      <c r="F613"/>
      <c r="G613"/>
      <c r="H613"/>
      <c r="I613"/>
      <c r="J613"/>
      <c r="K613"/>
      <c r="L613"/>
    </row>
    <row r="614" spans="1:12" ht="12.75" x14ac:dyDescent="0.2">
      <c r="A614"/>
      <c r="B614"/>
      <c r="C614"/>
      <c r="D614"/>
      <c r="E614"/>
      <c r="F614"/>
      <c r="G614"/>
      <c r="H614"/>
      <c r="I614"/>
      <c r="J614"/>
      <c r="K614"/>
      <c r="L614"/>
    </row>
    <row r="615" spans="1:12" ht="12.75" x14ac:dyDescent="0.2">
      <c r="A615"/>
      <c r="B615"/>
      <c r="C615"/>
      <c r="D615"/>
      <c r="E615"/>
      <c r="F615"/>
      <c r="G615"/>
      <c r="H615"/>
      <c r="I615"/>
      <c r="J615"/>
      <c r="K615"/>
      <c r="L615"/>
    </row>
    <row r="616" spans="1:12" ht="12.75" x14ac:dyDescent="0.2">
      <c r="A616"/>
      <c r="B616"/>
      <c r="C616"/>
      <c r="D616"/>
      <c r="E616"/>
      <c r="F616"/>
      <c r="G616"/>
      <c r="H616"/>
      <c r="I616"/>
      <c r="J616"/>
      <c r="K616"/>
      <c r="L616"/>
    </row>
    <row r="617" spans="1:12" ht="12.75" x14ac:dyDescent="0.2">
      <c r="A617"/>
      <c r="B617"/>
      <c r="C617"/>
      <c r="D617"/>
      <c r="E617"/>
      <c r="F617"/>
      <c r="G617"/>
      <c r="H617"/>
      <c r="I617"/>
      <c r="J617"/>
      <c r="K617"/>
      <c r="L617"/>
    </row>
    <row r="618" spans="1:12" ht="12.75" x14ac:dyDescent="0.2">
      <c r="A618"/>
      <c r="B618"/>
      <c r="C618"/>
      <c r="D618"/>
      <c r="E618"/>
      <c r="F618"/>
      <c r="G618"/>
      <c r="H618"/>
      <c r="I618"/>
      <c r="J618"/>
      <c r="K618"/>
      <c r="L618"/>
    </row>
    <row r="619" spans="1:12" ht="12.75" x14ac:dyDescent="0.2">
      <c r="A619"/>
      <c r="B619"/>
      <c r="C619"/>
      <c r="D619"/>
      <c r="E619"/>
      <c r="F619"/>
      <c r="G619"/>
      <c r="H619"/>
      <c r="I619"/>
      <c r="J619"/>
      <c r="K619"/>
      <c r="L619"/>
    </row>
    <row r="620" spans="1:12" ht="12.75" x14ac:dyDescent="0.2">
      <c r="A620"/>
      <c r="B620"/>
      <c r="C620"/>
      <c r="D620"/>
      <c r="E620"/>
      <c r="F620"/>
      <c r="G620"/>
      <c r="H620"/>
      <c r="I620"/>
      <c r="J620"/>
      <c r="K620"/>
      <c r="L620"/>
    </row>
    <row r="621" spans="1:12" ht="12.75" x14ac:dyDescent="0.2">
      <c r="A621"/>
      <c r="B621"/>
      <c r="C621"/>
      <c r="D621"/>
      <c r="E621"/>
      <c r="F621"/>
      <c r="G621"/>
      <c r="H621"/>
      <c r="I621"/>
      <c r="J621"/>
      <c r="K621"/>
      <c r="L621"/>
    </row>
    <row r="622" spans="1:12" ht="12.75" x14ac:dyDescent="0.2">
      <c r="A622"/>
      <c r="B622"/>
      <c r="C622"/>
      <c r="D622"/>
      <c r="E622"/>
      <c r="F622"/>
      <c r="G622"/>
      <c r="H622"/>
      <c r="I622"/>
      <c r="J622"/>
      <c r="K622"/>
      <c r="L622"/>
    </row>
    <row r="623" spans="1:12" ht="12.75" x14ac:dyDescent="0.2">
      <c r="A623"/>
      <c r="B623"/>
      <c r="C623"/>
      <c r="D623"/>
      <c r="E623"/>
      <c r="F623"/>
      <c r="G623"/>
      <c r="H623"/>
      <c r="I623"/>
      <c r="J623"/>
      <c r="K623"/>
      <c r="L623"/>
    </row>
    <row r="624" spans="1:12" ht="12.75" x14ac:dyDescent="0.2">
      <c r="A624"/>
      <c r="B624"/>
      <c r="C624"/>
      <c r="D624"/>
      <c r="E624"/>
      <c r="F624"/>
      <c r="G624"/>
      <c r="H624"/>
      <c r="I624"/>
      <c r="J624"/>
      <c r="K624"/>
      <c r="L624"/>
    </row>
    <row r="625" spans="1:12" ht="12.75" x14ac:dyDescent="0.2">
      <c r="A625"/>
      <c r="B625"/>
      <c r="C625"/>
      <c r="D625"/>
      <c r="E625"/>
      <c r="F625"/>
      <c r="G625"/>
      <c r="H625"/>
      <c r="I625"/>
      <c r="J625"/>
      <c r="K625"/>
      <c r="L625"/>
    </row>
    <row r="626" spans="1:12" ht="12.75" x14ac:dyDescent="0.2">
      <c r="A626"/>
      <c r="B626"/>
      <c r="C626"/>
      <c r="D626"/>
      <c r="E626"/>
      <c r="F626"/>
      <c r="G626"/>
      <c r="H626"/>
      <c r="I626"/>
      <c r="J626"/>
      <c r="K626"/>
      <c r="L626"/>
    </row>
    <row r="627" spans="1:12" ht="12.75" x14ac:dyDescent="0.2">
      <c r="A627"/>
      <c r="B627"/>
      <c r="C627"/>
      <c r="D627"/>
      <c r="E627"/>
      <c r="F627"/>
      <c r="G627"/>
      <c r="H627"/>
      <c r="I627"/>
      <c r="J627"/>
      <c r="K627"/>
      <c r="L627"/>
    </row>
    <row r="628" spans="1:12" ht="12.75" x14ac:dyDescent="0.2">
      <c r="A628"/>
      <c r="B628"/>
      <c r="C628"/>
      <c r="D628"/>
      <c r="E628"/>
      <c r="F628"/>
      <c r="G628"/>
      <c r="H628"/>
      <c r="I628"/>
      <c r="J628"/>
      <c r="K628"/>
      <c r="L628"/>
    </row>
    <row r="629" spans="1:12" ht="12.75" x14ac:dyDescent="0.2">
      <c r="A629"/>
      <c r="B629"/>
      <c r="C629"/>
      <c r="D629"/>
      <c r="E629"/>
      <c r="F629"/>
      <c r="G629"/>
      <c r="H629"/>
      <c r="I629"/>
      <c r="J629"/>
      <c r="K629"/>
      <c r="L629"/>
    </row>
    <row r="630" spans="1:12" ht="12.75" x14ac:dyDescent="0.2">
      <c r="A630"/>
      <c r="B630"/>
      <c r="C630"/>
      <c r="D630"/>
      <c r="E630"/>
      <c r="F630"/>
      <c r="G630"/>
      <c r="H630"/>
      <c r="I630"/>
      <c r="J630"/>
      <c r="K630"/>
      <c r="L630"/>
    </row>
    <row r="631" spans="1:12" ht="12.75" x14ac:dyDescent="0.2">
      <c r="A631"/>
      <c r="B631"/>
      <c r="C631"/>
      <c r="D631"/>
      <c r="E631"/>
      <c r="F631"/>
      <c r="G631"/>
      <c r="H631"/>
      <c r="I631"/>
      <c r="J631"/>
      <c r="K631"/>
      <c r="L631"/>
    </row>
    <row r="632" spans="1:12" ht="12.75" x14ac:dyDescent="0.2">
      <c r="A632"/>
      <c r="B632"/>
      <c r="C632"/>
      <c r="D632"/>
      <c r="E632"/>
      <c r="F632"/>
      <c r="G632"/>
      <c r="H632"/>
      <c r="I632"/>
      <c r="J632"/>
      <c r="K632"/>
      <c r="L632"/>
    </row>
    <row r="633" spans="1:12" ht="12.75" x14ac:dyDescent="0.2">
      <c r="A633"/>
      <c r="B633"/>
      <c r="C633"/>
      <c r="D633"/>
      <c r="E633"/>
      <c r="F633"/>
      <c r="G633"/>
      <c r="H633"/>
      <c r="I633"/>
      <c r="J633"/>
      <c r="K633"/>
      <c r="L633"/>
    </row>
    <row r="634" spans="1:12" ht="12.75" x14ac:dyDescent="0.2">
      <c r="A634"/>
      <c r="B634"/>
      <c r="C634"/>
      <c r="D634"/>
      <c r="E634"/>
      <c r="F634"/>
      <c r="G634"/>
      <c r="H634"/>
      <c r="I634"/>
      <c r="J634"/>
      <c r="K634"/>
      <c r="L634"/>
    </row>
    <row r="635" spans="1:12" ht="12.75" x14ac:dyDescent="0.2">
      <c r="A635"/>
      <c r="B635"/>
      <c r="C635"/>
      <c r="D635"/>
      <c r="E635"/>
      <c r="F635"/>
      <c r="G635"/>
      <c r="H635"/>
      <c r="I635"/>
      <c r="J635"/>
      <c r="K635"/>
      <c r="L635"/>
    </row>
    <row r="636" spans="1:12" ht="12.75" x14ac:dyDescent="0.2">
      <c r="A636"/>
      <c r="B636"/>
      <c r="C636"/>
      <c r="D636"/>
      <c r="E636"/>
      <c r="F636"/>
      <c r="G636"/>
      <c r="H636"/>
      <c r="I636"/>
      <c r="J636"/>
      <c r="K636"/>
      <c r="L636"/>
    </row>
    <row r="637" spans="1:12" ht="12.75" x14ac:dyDescent="0.2">
      <c r="A637"/>
      <c r="B637"/>
      <c r="C637"/>
      <c r="D637"/>
      <c r="E637"/>
      <c r="F637"/>
      <c r="G637"/>
      <c r="H637"/>
      <c r="I637"/>
      <c r="J637"/>
      <c r="K637"/>
      <c r="L637"/>
    </row>
    <row r="638" spans="1:12" ht="12.75" x14ac:dyDescent="0.2">
      <c r="A638"/>
      <c r="B638"/>
      <c r="C638"/>
      <c r="D638"/>
      <c r="E638"/>
      <c r="F638"/>
      <c r="G638"/>
      <c r="H638"/>
      <c r="I638"/>
      <c r="J638"/>
      <c r="K638"/>
      <c r="L638"/>
    </row>
    <row r="639" spans="1:12" ht="12.75" x14ac:dyDescent="0.2">
      <c r="A639"/>
      <c r="B639"/>
      <c r="C639"/>
      <c r="D639"/>
      <c r="E639"/>
      <c r="F639"/>
      <c r="G639"/>
      <c r="H639"/>
      <c r="I639"/>
      <c r="J639"/>
      <c r="K639"/>
      <c r="L639"/>
    </row>
    <row r="640" spans="1:12" ht="12.75" x14ac:dyDescent="0.2">
      <c r="A640"/>
      <c r="B640"/>
      <c r="C640"/>
      <c r="D640"/>
      <c r="E640"/>
      <c r="F640"/>
      <c r="G640"/>
      <c r="H640"/>
      <c r="I640"/>
      <c r="J640"/>
      <c r="K640"/>
      <c r="L640"/>
    </row>
    <row r="641" spans="1:12" ht="12.75" x14ac:dyDescent="0.2">
      <c r="A641"/>
      <c r="B641"/>
      <c r="C641"/>
      <c r="D641"/>
      <c r="E641"/>
      <c r="F641"/>
      <c r="G641"/>
      <c r="H641"/>
      <c r="I641"/>
      <c r="J641"/>
      <c r="K641"/>
      <c r="L641"/>
    </row>
    <row r="642" spans="1:12" ht="12.75" x14ac:dyDescent="0.2">
      <c r="A642"/>
      <c r="B642"/>
      <c r="C642"/>
      <c r="D642"/>
      <c r="E642"/>
      <c r="F642"/>
      <c r="G642"/>
      <c r="H642"/>
      <c r="I642"/>
      <c r="J642"/>
      <c r="K642"/>
      <c r="L642"/>
    </row>
    <row r="643" spans="1:12" ht="12.75" x14ac:dyDescent="0.2">
      <c r="A643"/>
      <c r="B643"/>
      <c r="C643"/>
      <c r="D643"/>
      <c r="E643"/>
      <c r="F643"/>
      <c r="G643"/>
      <c r="H643"/>
      <c r="I643"/>
      <c r="J643"/>
      <c r="K643"/>
      <c r="L643"/>
    </row>
    <row r="644" spans="1:12" ht="12.75" x14ac:dyDescent="0.2">
      <c r="A644"/>
      <c r="B644"/>
      <c r="C644"/>
      <c r="D644"/>
      <c r="E644"/>
      <c r="F644"/>
      <c r="G644"/>
      <c r="H644"/>
      <c r="I644"/>
      <c r="J644"/>
      <c r="K644"/>
      <c r="L644"/>
    </row>
    <row r="645" spans="1:12" ht="12.75" x14ac:dyDescent="0.2">
      <c r="A645"/>
      <c r="B645"/>
      <c r="C645"/>
      <c r="D645"/>
      <c r="E645"/>
      <c r="F645"/>
      <c r="G645"/>
      <c r="H645"/>
      <c r="I645"/>
      <c r="J645"/>
      <c r="K645"/>
      <c r="L645"/>
    </row>
    <row r="646" spans="1:12" ht="12.75" x14ac:dyDescent="0.2">
      <c r="A646"/>
      <c r="B646"/>
      <c r="C646"/>
      <c r="D646"/>
      <c r="E646"/>
      <c r="F646"/>
      <c r="G646"/>
      <c r="H646"/>
      <c r="I646"/>
      <c r="J646"/>
      <c r="K646"/>
      <c r="L646"/>
    </row>
    <row r="647" spans="1:12" ht="12.75" x14ac:dyDescent="0.2">
      <c r="A647"/>
      <c r="B647"/>
      <c r="C647"/>
      <c r="D647"/>
      <c r="E647"/>
      <c r="F647"/>
      <c r="G647"/>
      <c r="H647"/>
      <c r="I647"/>
      <c r="J647"/>
      <c r="K647"/>
      <c r="L647"/>
    </row>
    <row r="648" spans="1:12" ht="12.75" x14ac:dyDescent="0.2">
      <c r="A648"/>
      <c r="B648"/>
      <c r="C648"/>
      <c r="D648"/>
      <c r="E648"/>
      <c r="F648"/>
      <c r="G648"/>
      <c r="H648"/>
      <c r="I648"/>
      <c r="J648"/>
      <c r="K648"/>
      <c r="L648"/>
    </row>
    <row r="649" spans="1:12" ht="12.75" x14ac:dyDescent="0.2">
      <c r="A649"/>
      <c r="B649"/>
      <c r="C649"/>
      <c r="D649"/>
      <c r="E649"/>
      <c r="F649"/>
      <c r="G649"/>
      <c r="H649"/>
      <c r="I649"/>
      <c r="J649"/>
      <c r="K649"/>
      <c r="L649"/>
    </row>
    <row r="650" spans="1:12" ht="12.75" x14ac:dyDescent="0.2">
      <c r="A650"/>
      <c r="B650"/>
      <c r="C650"/>
      <c r="D650"/>
      <c r="E650"/>
      <c r="F650"/>
      <c r="G650"/>
      <c r="H650"/>
      <c r="I650"/>
      <c r="J650"/>
      <c r="K650"/>
      <c r="L650"/>
    </row>
    <row r="651" spans="1:12" ht="12.75" x14ac:dyDescent="0.2">
      <c r="A651"/>
      <c r="B651"/>
      <c r="C651"/>
      <c r="D651"/>
      <c r="E651"/>
      <c r="F651"/>
      <c r="G651"/>
      <c r="H651"/>
      <c r="I651"/>
      <c r="J651"/>
      <c r="K651"/>
      <c r="L651"/>
    </row>
    <row r="652" spans="1:12" ht="12.75" x14ac:dyDescent="0.2">
      <c r="A652"/>
      <c r="B652"/>
      <c r="C652"/>
      <c r="D652"/>
      <c r="E652"/>
      <c r="F652"/>
      <c r="G652"/>
      <c r="H652"/>
      <c r="I652"/>
      <c r="J652"/>
      <c r="K652"/>
      <c r="L652"/>
    </row>
    <row r="653" spans="1:12" ht="12.75" x14ac:dyDescent="0.2">
      <c r="A653"/>
      <c r="B653"/>
      <c r="C653"/>
      <c r="D653"/>
      <c r="E653"/>
      <c r="F653"/>
      <c r="G653"/>
      <c r="H653"/>
      <c r="I653"/>
      <c r="J653"/>
      <c r="K653"/>
      <c r="L653"/>
    </row>
    <row r="654" spans="1:12" ht="12.75" x14ac:dyDescent="0.2">
      <c r="A654"/>
      <c r="B654"/>
      <c r="C654"/>
      <c r="D654"/>
      <c r="E654"/>
      <c r="F654"/>
      <c r="G654"/>
      <c r="H654"/>
      <c r="I654"/>
      <c r="J654"/>
      <c r="K654"/>
      <c r="L654"/>
    </row>
    <row r="655" spans="1:12" ht="12.75" x14ac:dyDescent="0.2">
      <c r="A655"/>
      <c r="B655"/>
      <c r="C655"/>
      <c r="D655"/>
      <c r="E655"/>
      <c r="F655"/>
      <c r="G655"/>
      <c r="H655"/>
      <c r="I655"/>
      <c r="J655"/>
      <c r="K655"/>
      <c r="L655"/>
    </row>
    <row r="656" spans="1:12" ht="12.75" x14ac:dyDescent="0.2">
      <c r="A656"/>
      <c r="B656"/>
      <c r="C656"/>
      <c r="D656"/>
      <c r="E656"/>
      <c r="F656"/>
      <c r="G656"/>
      <c r="H656"/>
      <c r="I656"/>
      <c r="J656"/>
      <c r="K656"/>
      <c r="L656"/>
    </row>
    <row r="657" spans="1:12" ht="12.75" x14ac:dyDescent="0.2">
      <c r="A657"/>
      <c r="B657"/>
      <c r="C657"/>
      <c r="D657"/>
      <c r="E657"/>
      <c r="F657"/>
      <c r="G657"/>
      <c r="H657"/>
      <c r="I657"/>
      <c r="J657"/>
      <c r="K657"/>
      <c r="L657"/>
    </row>
    <row r="658" spans="1:12" ht="12.75" x14ac:dyDescent="0.2">
      <c r="A658"/>
      <c r="B658"/>
      <c r="C658"/>
      <c r="D658"/>
      <c r="E658"/>
      <c r="F658"/>
      <c r="G658"/>
      <c r="H658"/>
      <c r="I658"/>
      <c r="J658"/>
      <c r="K658"/>
      <c r="L658"/>
    </row>
    <row r="659" spans="1:12" ht="12.75" x14ac:dyDescent="0.2">
      <c r="A659"/>
      <c r="B659"/>
      <c r="C659"/>
      <c r="D659"/>
      <c r="E659"/>
      <c r="F659"/>
      <c r="G659"/>
      <c r="H659"/>
      <c r="I659"/>
      <c r="J659"/>
      <c r="K659"/>
      <c r="L659"/>
    </row>
    <row r="660" spans="1:12" ht="12.75" x14ac:dyDescent="0.2">
      <c r="A660"/>
      <c r="B660"/>
      <c r="C660"/>
      <c r="D660"/>
      <c r="E660"/>
      <c r="F660"/>
      <c r="G660"/>
      <c r="H660"/>
      <c r="I660"/>
      <c r="J660"/>
      <c r="K660"/>
      <c r="L660"/>
    </row>
    <row r="661" spans="1:12" ht="12.75" x14ac:dyDescent="0.2">
      <c r="A661"/>
      <c r="B661"/>
      <c r="C661"/>
      <c r="D661"/>
      <c r="E661"/>
      <c r="F661"/>
      <c r="G661"/>
      <c r="H661"/>
      <c r="I661"/>
      <c r="J661"/>
      <c r="K661"/>
      <c r="L661"/>
    </row>
    <row r="662" spans="1:12" ht="12.75" x14ac:dyDescent="0.2">
      <c r="A662"/>
      <c r="B662"/>
      <c r="C662"/>
      <c r="D662"/>
      <c r="E662"/>
      <c r="F662"/>
      <c r="G662"/>
      <c r="H662"/>
      <c r="I662"/>
      <c r="J662"/>
      <c r="K662"/>
      <c r="L662"/>
    </row>
    <row r="663" spans="1:12" ht="12.75" x14ac:dyDescent="0.2">
      <c r="A663"/>
      <c r="B663"/>
      <c r="C663"/>
      <c r="D663"/>
      <c r="E663"/>
      <c r="F663"/>
      <c r="G663"/>
      <c r="H663"/>
      <c r="I663"/>
      <c r="J663"/>
      <c r="K663"/>
      <c r="L663"/>
    </row>
    <row r="664" spans="1:12" ht="12.75" x14ac:dyDescent="0.2">
      <c r="A664"/>
      <c r="B664"/>
      <c r="C664"/>
      <c r="D664"/>
      <c r="E664"/>
      <c r="F664"/>
      <c r="G664"/>
      <c r="H664"/>
      <c r="I664"/>
      <c r="J664"/>
      <c r="K664"/>
      <c r="L664"/>
    </row>
    <row r="665" spans="1:12" ht="12.75" x14ac:dyDescent="0.2">
      <c r="A665"/>
      <c r="B665"/>
      <c r="C665"/>
      <c r="D665"/>
      <c r="E665"/>
      <c r="F665"/>
      <c r="G665"/>
      <c r="H665"/>
      <c r="I665"/>
      <c r="J665"/>
      <c r="K665"/>
      <c r="L665"/>
    </row>
    <row r="666" spans="1:12" ht="12.75" x14ac:dyDescent="0.2">
      <c r="A666"/>
      <c r="B666"/>
      <c r="C666"/>
      <c r="D666"/>
      <c r="E666"/>
      <c r="F666"/>
      <c r="G666"/>
      <c r="H666"/>
      <c r="I666"/>
      <c r="J666"/>
      <c r="K666"/>
      <c r="L666"/>
    </row>
    <row r="667" spans="1:12" ht="12.75" x14ac:dyDescent="0.2">
      <c r="A667"/>
      <c r="B667"/>
      <c r="C667"/>
      <c r="D667"/>
      <c r="E667"/>
      <c r="F667"/>
      <c r="G667"/>
      <c r="H667"/>
      <c r="I667"/>
      <c r="J667"/>
      <c r="K667"/>
      <c r="L667"/>
    </row>
    <row r="668" spans="1:12" ht="12.75" x14ac:dyDescent="0.2">
      <c r="A668"/>
      <c r="B668"/>
      <c r="C668"/>
      <c r="D668"/>
      <c r="E668"/>
      <c r="F668"/>
      <c r="G668"/>
      <c r="H668"/>
      <c r="I668"/>
      <c r="J668"/>
      <c r="K668"/>
      <c r="L668"/>
    </row>
    <row r="669" spans="1:12" ht="12.75" x14ac:dyDescent="0.2">
      <c r="A669"/>
      <c r="B669"/>
      <c r="C669"/>
      <c r="D669"/>
      <c r="E669"/>
      <c r="F669"/>
      <c r="G669"/>
      <c r="H669"/>
      <c r="I669"/>
      <c r="J669"/>
      <c r="K669"/>
      <c r="L669"/>
    </row>
    <row r="670" spans="1:12" ht="12.75" x14ac:dyDescent="0.2">
      <c r="A670"/>
      <c r="B670"/>
      <c r="C670"/>
      <c r="D670"/>
      <c r="E670"/>
      <c r="F670"/>
      <c r="G670"/>
      <c r="H670"/>
      <c r="I670"/>
      <c r="J670"/>
      <c r="K670"/>
      <c r="L670"/>
    </row>
    <row r="671" spans="1:12" ht="12.75" x14ac:dyDescent="0.2">
      <c r="A671"/>
      <c r="B671"/>
      <c r="C671"/>
      <c r="D671"/>
      <c r="E671"/>
      <c r="F671"/>
      <c r="G671"/>
      <c r="H671"/>
      <c r="I671"/>
      <c r="J671"/>
      <c r="K671"/>
      <c r="L671"/>
    </row>
    <row r="672" spans="1:12" ht="12.75" x14ac:dyDescent="0.2">
      <c r="A672"/>
      <c r="B672"/>
      <c r="C672"/>
      <c r="D672"/>
      <c r="E672"/>
      <c r="F672"/>
      <c r="G672"/>
      <c r="H672"/>
      <c r="I672"/>
      <c r="J672"/>
      <c r="K672"/>
      <c r="L672"/>
    </row>
    <row r="673" spans="1:12" ht="12.75" x14ac:dyDescent="0.2">
      <c r="A673"/>
      <c r="B673"/>
      <c r="C673"/>
      <c r="D673"/>
      <c r="E673"/>
      <c r="F673"/>
      <c r="G673"/>
      <c r="H673"/>
      <c r="I673"/>
      <c r="J673"/>
      <c r="K673"/>
      <c r="L673"/>
    </row>
    <row r="674" spans="1:12" ht="12.75" x14ac:dyDescent="0.2">
      <c r="A674"/>
      <c r="B674"/>
      <c r="C674"/>
      <c r="D674"/>
      <c r="E674"/>
      <c r="F674"/>
      <c r="G674"/>
      <c r="H674"/>
      <c r="I674"/>
      <c r="J674"/>
      <c r="K674"/>
      <c r="L674"/>
    </row>
    <row r="675" spans="1:12" ht="12.75" x14ac:dyDescent="0.2">
      <c r="A675"/>
      <c r="B675"/>
      <c r="C675"/>
      <c r="D675"/>
      <c r="E675"/>
      <c r="F675"/>
      <c r="G675"/>
      <c r="H675"/>
      <c r="I675"/>
      <c r="J675"/>
      <c r="K675"/>
      <c r="L675"/>
    </row>
    <row r="676" spans="1:12" ht="12.75" x14ac:dyDescent="0.2">
      <c r="A676"/>
      <c r="B676"/>
      <c r="C676"/>
      <c r="D676"/>
      <c r="E676"/>
      <c r="F676"/>
      <c r="G676"/>
      <c r="H676"/>
      <c r="I676"/>
      <c r="J676"/>
      <c r="K676"/>
      <c r="L676"/>
    </row>
    <row r="677" spans="1:12" ht="12.75" x14ac:dyDescent="0.2">
      <c r="A677"/>
      <c r="B677"/>
      <c r="C677"/>
      <c r="D677"/>
      <c r="E677"/>
      <c r="F677"/>
      <c r="G677"/>
      <c r="H677"/>
      <c r="I677"/>
      <c r="J677"/>
      <c r="K677"/>
      <c r="L677"/>
    </row>
    <row r="678" spans="1:12" ht="12.75" x14ac:dyDescent="0.2">
      <c r="A678"/>
      <c r="B678"/>
      <c r="C678"/>
      <c r="D678"/>
      <c r="E678"/>
      <c r="F678"/>
      <c r="G678"/>
      <c r="H678"/>
      <c r="I678"/>
      <c r="J678"/>
      <c r="K678"/>
      <c r="L678"/>
    </row>
    <row r="679" spans="1:12" ht="12.75" x14ac:dyDescent="0.2">
      <c r="A679"/>
      <c r="B679"/>
      <c r="C679"/>
      <c r="D679"/>
      <c r="E679"/>
      <c r="F679"/>
      <c r="G679"/>
      <c r="H679"/>
      <c r="I679"/>
      <c r="J679"/>
      <c r="K679"/>
      <c r="L679"/>
    </row>
    <row r="680" spans="1:12" ht="12.75" x14ac:dyDescent="0.2">
      <c r="A680"/>
      <c r="B680"/>
      <c r="C680"/>
      <c r="D680"/>
      <c r="E680"/>
      <c r="F680"/>
      <c r="G680"/>
      <c r="H680"/>
      <c r="I680"/>
      <c r="J680"/>
      <c r="K680"/>
      <c r="L680"/>
    </row>
    <row r="681" spans="1:12" ht="12.75" x14ac:dyDescent="0.2">
      <c r="A681"/>
      <c r="B681"/>
      <c r="C681"/>
      <c r="D681"/>
      <c r="E681"/>
      <c r="F681"/>
      <c r="G681"/>
      <c r="H681"/>
      <c r="I681"/>
      <c r="J681"/>
      <c r="K681"/>
      <c r="L681"/>
    </row>
    <row r="682" spans="1:12" ht="12.75" x14ac:dyDescent="0.2">
      <c r="A682"/>
      <c r="B682"/>
      <c r="C682"/>
      <c r="D682"/>
      <c r="E682"/>
      <c r="F682"/>
      <c r="G682"/>
      <c r="H682"/>
      <c r="I682"/>
      <c r="J682"/>
      <c r="K682"/>
      <c r="L682"/>
    </row>
    <row r="683" spans="1:12" ht="12.75" x14ac:dyDescent="0.2">
      <c r="A683"/>
      <c r="B683"/>
      <c r="C683"/>
      <c r="D683"/>
      <c r="E683"/>
      <c r="F683"/>
      <c r="G683"/>
      <c r="H683"/>
      <c r="I683"/>
      <c r="J683"/>
      <c r="K683"/>
      <c r="L683"/>
    </row>
    <row r="684" spans="1:12" ht="12.75" x14ac:dyDescent="0.2">
      <c r="A684"/>
      <c r="B684"/>
      <c r="C684"/>
      <c r="D684"/>
      <c r="E684"/>
      <c r="F684"/>
      <c r="G684"/>
      <c r="H684"/>
      <c r="I684"/>
      <c r="J684"/>
      <c r="K684"/>
      <c r="L684"/>
    </row>
    <row r="685" spans="1:12" ht="12.75" x14ac:dyDescent="0.2">
      <c r="A685"/>
      <c r="B685"/>
      <c r="C685"/>
      <c r="D685"/>
      <c r="E685"/>
      <c r="F685"/>
      <c r="G685"/>
      <c r="H685"/>
      <c r="I685"/>
      <c r="J685"/>
      <c r="K685"/>
      <c r="L685"/>
    </row>
    <row r="686" spans="1:12" ht="12.75" x14ac:dyDescent="0.2">
      <c r="A686"/>
      <c r="B686"/>
      <c r="C686"/>
      <c r="D686"/>
      <c r="E686"/>
      <c r="F686"/>
      <c r="G686"/>
      <c r="H686"/>
      <c r="I686"/>
      <c r="J686"/>
      <c r="K686"/>
      <c r="L686"/>
    </row>
    <row r="687" spans="1:12" ht="12.75" x14ac:dyDescent="0.2">
      <c r="A687"/>
      <c r="B687"/>
      <c r="C687"/>
      <c r="D687"/>
      <c r="E687"/>
      <c r="F687"/>
      <c r="G687"/>
      <c r="H687"/>
      <c r="I687"/>
      <c r="J687"/>
      <c r="K687"/>
      <c r="L687"/>
    </row>
    <row r="688" spans="1:12" ht="12.75" x14ac:dyDescent="0.2">
      <c r="A688"/>
      <c r="B688"/>
      <c r="C688"/>
      <c r="D688"/>
      <c r="E688"/>
      <c r="F688"/>
      <c r="G688"/>
      <c r="H688"/>
      <c r="I688"/>
      <c r="J688"/>
      <c r="K688"/>
      <c r="L688"/>
    </row>
    <row r="689" spans="1:12" ht="12.75" x14ac:dyDescent="0.2">
      <c r="A689"/>
      <c r="B689"/>
      <c r="C689"/>
      <c r="D689"/>
      <c r="E689"/>
      <c r="F689"/>
      <c r="G689"/>
      <c r="H689"/>
      <c r="I689"/>
      <c r="J689"/>
      <c r="K689"/>
      <c r="L689"/>
    </row>
    <row r="690" spans="1:12" ht="12.75" x14ac:dyDescent="0.2">
      <c r="A690"/>
      <c r="B690"/>
      <c r="C690"/>
      <c r="D690"/>
      <c r="E690"/>
      <c r="F690"/>
      <c r="G690"/>
      <c r="H690"/>
      <c r="I690"/>
      <c r="J690"/>
      <c r="K690"/>
      <c r="L690"/>
    </row>
    <row r="691" spans="1:12" ht="12.75" x14ac:dyDescent="0.2">
      <c r="A691"/>
      <c r="B691"/>
      <c r="C691"/>
      <c r="D691"/>
      <c r="E691"/>
      <c r="F691"/>
      <c r="G691"/>
      <c r="H691"/>
      <c r="I691"/>
      <c r="J691"/>
      <c r="K691"/>
      <c r="L691"/>
    </row>
    <row r="692" spans="1:12" ht="12.75" x14ac:dyDescent="0.2">
      <c r="A692"/>
      <c r="B692"/>
      <c r="C692"/>
      <c r="D692"/>
      <c r="E692"/>
      <c r="F692"/>
      <c r="G692"/>
      <c r="H692"/>
      <c r="I692"/>
      <c r="J692"/>
      <c r="K692"/>
      <c r="L692"/>
    </row>
    <row r="693" spans="1:12" ht="12.75" x14ac:dyDescent="0.2">
      <c r="A693"/>
      <c r="B693"/>
      <c r="C693"/>
      <c r="D693"/>
      <c r="E693"/>
      <c r="F693"/>
      <c r="G693"/>
      <c r="H693"/>
      <c r="I693"/>
      <c r="J693"/>
      <c r="K693"/>
      <c r="L693"/>
    </row>
    <row r="694" spans="1:12" ht="12.75" x14ac:dyDescent="0.2">
      <c r="A694"/>
      <c r="B694"/>
      <c r="C694"/>
      <c r="D694"/>
      <c r="E694"/>
      <c r="F694"/>
      <c r="G694"/>
      <c r="H694"/>
      <c r="I694"/>
      <c r="J694"/>
      <c r="K694"/>
      <c r="L694"/>
    </row>
    <row r="695" spans="1:12" ht="12.75" x14ac:dyDescent="0.2">
      <c r="A695"/>
      <c r="B695"/>
      <c r="C695"/>
      <c r="D695"/>
      <c r="E695"/>
      <c r="F695"/>
      <c r="G695"/>
      <c r="H695"/>
      <c r="I695"/>
      <c r="J695"/>
      <c r="K695"/>
      <c r="L695"/>
    </row>
    <row r="696" spans="1:12" ht="12.75" x14ac:dyDescent="0.2">
      <c r="A696"/>
      <c r="B696"/>
      <c r="C696"/>
      <c r="D696"/>
      <c r="E696"/>
      <c r="F696"/>
      <c r="G696"/>
      <c r="H696"/>
      <c r="I696"/>
      <c r="J696"/>
      <c r="K696"/>
      <c r="L696"/>
    </row>
    <row r="697" spans="1:12" ht="12.75" x14ac:dyDescent="0.2">
      <c r="A697"/>
      <c r="B697"/>
      <c r="C697"/>
      <c r="D697"/>
      <c r="E697"/>
      <c r="F697"/>
      <c r="G697"/>
      <c r="H697"/>
      <c r="I697"/>
      <c r="J697"/>
      <c r="K697"/>
      <c r="L697"/>
    </row>
    <row r="698" spans="1:12" ht="12.75" x14ac:dyDescent="0.2">
      <c r="A698"/>
      <c r="B698"/>
      <c r="C698"/>
      <c r="D698"/>
      <c r="E698"/>
      <c r="F698"/>
      <c r="G698"/>
      <c r="H698"/>
      <c r="I698"/>
      <c r="J698"/>
      <c r="K698"/>
      <c r="L698"/>
    </row>
    <row r="699" spans="1:12" ht="12.75" x14ac:dyDescent="0.2">
      <c r="A699"/>
      <c r="B699"/>
      <c r="C699"/>
      <c r="D699"/>
      <c r="E699"/>
      <c r="F699"/>
      <c r="G699"/>
      <c r="H699"/>
      <c r="I699"/>
      <c r="J699"/>
      <c r="K699"/>
      <c r="L699"/>
    </row>
    <row r="700" spans="1:12" ht="12.75" x14ac:dyDescent="0.2">
      <c r="A700"/>
      <c r="B700"/>
      <c r="C700"/>
      <c r="D700"/>
      <c r="E700"/>
      <c r="F700"/>
      <c r="G700"/>
      <c r="H700"/>
      <c r="I700"/>
      <c r="J700"/>
      <c r="K700"/>
      <c r="L700"/>
    </row>
    <row r="701" spans="1:12" ht="12.75" x14ac:dyDescent="0.2">
      <c r="A701"/>
      <c r="B701"/>
      <c r="C701"/>
      <c r="D701"/>
      <c r="E701"/>
      <c r="F701"/>
      <c r="G701"/>
      <c r="H701"/>
      <c r="I701"/>
      <c r="J701"/>
      <c r="K701"/>
      <c r="L701"/>
    </row>
    <row r="702" spans="1:12" ht="12.75" x14ac:dyDescent="0.2">
      <c r="A702"/>
      <c r="B702"/>
      <c r="C702"/>
      <c r="D702"/>
      <c r="E702"/>
      <c r="F702"/>
      <c r="G702"/>
      <c r="H702"/>
      <c r="I702"/>
      <c r="J702"/>
      <c r="K702"/>
      <c r="L702"/>
    </row>
    <row r="703" spans="1:12" ht="12.75" x14ac:dyDescent="0.2">
      <c r="A703"/>
      <c r="B703"/>
      <c r="C703"/>
      <c r="D703"/>
      <c r="E703"/>
      <c r="F703"/>
      <c r="G703"/>
      <c r="H703"/>
      <c r="I703"/>
      <c r="J703"/>
      <c r="K703"/>
      <c r="L703"/>
    </row>
    <row r="704" spans="1:12" ht="12.75" x14ac:dyDescent="0.2">
      <c r="A704"/>
      <c r="B704"/>
      <c r="C704"/>
      <c r="D704"/>
      <c r="E704"/>
      <c r="F704"/>
      <c r="G704"/>
      <c r="H704"/>
      <c r="I704"/>
      <c r="J704"/>
      <c r="K704"/>
      <c r="L704"/>
    </row>
    <row r="705" spans="1:12" ht="12.75" x14ac:dyDescent="0.2">
      <c r="A705"/>
      <c r="B705"/>
      <c r="C705"/>
      <c r="D705"/>
      <c r="E705"/>
      <c r="F705"/>
      <c r="G705"/>
      <c r="H705"/>
      <c r="I705"/>
      <c r="J705"/>
      <c r="K705"/>
      <c r="L705"/>
    </row>
    <row r="706" spans="1:12" ht="12.75" x14ac:dyDescent="0.2">
      <c r="A706"/>
      <c r="B706"/>
      <c r="C706"/>
      <c r="D706"/>
      <c r="E706"/>
      <c r="F706"/>
      <c r="G706"/>
      <c r="H706"/>
      <c r="I706"/>
      <c r="J706"/>
      <c r="K706"/>
      <c r="L706"/>
    </row>
    <row r="707" spans="1:12" ht="12.75" x14ac:dyDescent="0.2">
      <c r="A707"/>
      <c r="B707"/>
      <c r="C707"/>
      <c r="D707"/>
      <c r="E707"/>
      <c r="F707"/>
      <c r="G707"/>
      <c r="H707"/>
      <c r="I707"/>
      <c r="J707"/>
      <c r="K707"/>
      <c r="L707"/>
    </row>
    <row r="708" spans="1:12" ht="12.75" x14ac:dyDescent="0.2">
      <c r="A708"/>
      <c r="B708"/>
      <c r="C708"/>
      <c r="D708"/>
      <c r="E708"/>
      <c r="F708"/>
      <c r="G708"/>
      <c r="H708"/>
      <c r="I708"/>
      <c r="J708"/>
      <c r="K708"/>
      <c r="L708"/>
    </row>
    <row r="709" spans="1:12" ht="12.75" x14ac:dyDescent="0.2">
      <c r="A709"/>
      <c r="B709"/>
      <c r="C709"/>
      <c r="D709"/>
      <c r="E709"/>
      <c r="F709"/>
      <c r="G709"/>
      <c r="H709"/>
      <c r="I709"/>
      <c r="J709"/>
      <c r="K709"/>
      <c r="L709"/>
    </row>
    <row r="710" spans="1:12" ht="12.75" x14ac:dyDescent="0.2">
      <c r="A710"/>
      <c r="B710"/>
      <c r="C710"/>
      <c r="D710"/>
      <c r="E710"/>
      <c r="F710"/>
      <c r="G710"/>
      <c r="H710"/>
      <c r="I710"/>
      <c r="J710"/>
      <c r="K710"/>
      <c r="L710"/>
    </row>
    <row r="711" spans="1:12" ht="12.75" x14ac:dyDescent="0.2">
      <c r="A711"/>
      <c r="B711"/>
      <c r="C711"/>
      <c r="D711"/>
      <c r="E711"/>
      <c r="F711"/>
      <c r="G711"/>
      <c r="H711"/>
      <c r="I711"/>
      <c r="J711"/>
      <c r="K711"/>
      <c r="L711"/>
    </row>
    <row r="712" spans="1:12" ht="12.75" x14ac:dyDescent="0.2">
      <c r="A712"/>
      <c r="B712"/>
      <c r="C712"/>
      <c r="D712"/>
      <c r="E712"/>
      <c r="F712"/>
      <c r="G712"/>
      <c r="H712"/>
      <c r="I712"/>
      <c r="J712"/>
      <c r="K712"/>
      <c r="L712"/>
    </row>
    <row r="713" spans="1:12" ht="12.75" x14ac:dyDescent="0.2">
      <c r="A713"/>
      <c r="B713"/>
      <c r="C713"/>
      <c r="D713"/>
      <c r="E713"/>
      <c r="F713"/>
      <c r="G713"/>
      <c r="H713"/>
      <c r="I713"/>
      <c r="J713"/>
      <c r="K713"/>
      <c r="L713"/>
    </row>
    <row r="714" spans="1:12" ht="12.75" x14ac:dyDescent="0.2">
      <c r="A714"/>
      <c r="B714"/>
      <c r="C714"/>
      <c r="D714"/>
      <c r="E714"/>
      <c r="F714"/>
      <c r="G714"/>
      <c r="H714"/>
      <c r="I714"/>
      <c r="J714"/>
      <c r="K714"/>
      <c r="L714"/>
    </row>
    <row r="715" spans="1:12" ht="12.75" x14ac:dyDescent="0.2">
      <c r="A715"/>
      <c r="B715"/>
      <c r="C715"/>
      <c r="D715"/>
      <c r="E715"/>
      <c r="F715"/>
      <c r="G715"/>
      <c r="H715"/>
      <c r="I715"/>
      <c r="J715"/>
      <c r="K715"/>
      <c r="L715"/>
    </row>
    <row r="716" spans="1:12" ht="12.75" x14ac:dyDescent="0.2">
      <c r="A716"/>
      <c r="B716"/>
      <c r="C716"/>
      <c r="D716"/>
      <c r="E716"/>
      <c r="F716"/>
      <c r="G716"/>
      <c r="H716"/>
      <c r="I716"/>
      <c r="J716"/>
      <c r="K716"/>
      <c r="L716"/>
    </row>
    <row r="717" spans="1:12" ht="12.75" x14ac:dyDescent="0.2">
      <c r="A717"/>
      <c r="B717"/>
      <c r="C717"/>
      <c r="D717"/>
      <c r="E717"/>
      <c r="F717"/>
      <c r="G717"/>
      <c r="H717"/>
      <c r="I717"/>
      <c r="J717"/>
      <c r="K717"/>
      <c r="L717"/>
    </row>
    <row r="718" spans="1:12" ht="12.75" x14ac:dyDescent="0.2">
      <c r="A718"/>
      <c r="B718"/>
      <c r="C718"/>
      <c r="D718"/>
      <c r="E718"/>
      <c r="F718"/>
      <c r="G718"/>
      <c r="H718"/>
      <c r="I718"/>
      <c r="J718"/>
      <c r="K718"/>
      <c r="L718"/>
    </row>
    <row r="719" spans="1:12" ht="12.75" x14ac:dyDescent="0.2">
      <c r="A719"/>
      <c r="B719"/>
      <c r="C719"/>
      <c r="D719"/>
      <c r="E719"/>
      <c r="F719"/>
      <c r="G719"/>
      <c r="H719"/>
      <c r="I719"/>
      <c r="J719"/>
      <c r="K719"/>
      <c r="L719"/>
    </row>
    <row r="720" spans="1:12" ht="12.75" x14ac:dyDescent="0.2">
      <c r="A720"/>
      <c r="B720"/>
      <c r="C720"/>
      <c r="D720"/>
      <c r="E720"/>
      <c r="F720"/>
      <c r="G720"/>
      <c r="H720"/>
      <c r="I720"/>
      <c r="J720"/>
      <c r="K720"/>
      <c r="L720"/>
    </row>
    <row r="721" spans="1:12" ht="12.75" x14ac:dyDescent="0.2">
      <c r="A721"/>
      <c r="B721"/>
      <c r="C721"/>
      <c r="D721"/>
      <c r="E721"/>
      <c r="F721"/>
      <c r="G721"/>
      <c r="H721"/>
      <c r="I721"/>
      <c r="J721"/>
      <c r="K721"/>
      <c r="L721"/>
    </row>
    <row r="722" spans="1:12" ht="12.75" x14ac:dyDescent="0.2">
      <c r="A722"/>
      <c r="B722"/>
      <c r="C722"/>
      <c r="D722"/>
      <c r="E722"/>
      <c r="F722"/>
      <c r="G722"/>
      <c r="H722"/>
      <c r="I722"/>
      <c r="J722"/>
      <c r="K722"/>
      <c r="L722"/>
    </row>
    <row r="723" spans="1:12" ht="12.75" x14ac:dyDescent="0.2">
      <c r="A723"/>
      <c r="B723"/>
      <c r="C723"/>
      <c r="D723"/>
      <c r="E723"/>
      <c r="F723"/>
      <c r="G723"/>
      <c r="H723"/>
      <c r="I723"/>
      <c r="J723"/>
      <c r="K723"/>
      <c r="L723"/>
    </row>
    <row r="724" spans="1:12" ht="12.75" x14ac:dyDescent="0.2">
      <c r="A724"/>
      <c r="B724"/>
      <c r="C724"/>
      <c r="D724"/>
      <c r="E724"/>
      <c r="F724"/>
      <c r="G724"/>
      <c r="H724"/>
      <c r="I724"/>
      <c r="J724"/>
      <c r="K724"/>
      <c r="L724"/>
    </row>
    <row r="725" spans="1:12" ht="12.75" x14ac:dyDescent="0.2">
      <c r="A725"/>
      <c r="B725"/>
      <c r="C725"/>
      <c r="D725"/>
      <c r="E725"/>
      <c r="F725"/>
      <c r="G725"/>
      <c r="H725"/>
      <c r="I725"/>
      <c r="J725"/>
      <c r="K725"/>
      <c r="L725"/>
    </row>
    <row r="726" spans="1:12" ht="12.75" x14ac:dyDescent="0.2">
      <c r="A726"/>
      <c r="B726"/>
      <c r="C726"/>
      <c r="D726"/>
      <c r="E726"/>
      <c r="F726"/>
      <c r="G726"/>
      <c r="H726"/>
      <c r="I726"/>
      <c r="J726"/>
      <c r="K726"/>
      <c r="L726"/>
    </row>
    <row r="727" spans="1:12" ht="12.75" x14ac:dyDescent="0.2">
      <c r="A727"/>
      <c r="B727"/>
      <c r="C727"/>
      <c r="D727"/>
      <c r="E727"/>
      <c r="F727"/>
      <c r="G727"/>
      <c r="H727"/>
      <c r="I727"/>
      <c r="J727"/>
      <c r="K727"/>
      <c r="L727"/>
    </row>
    <row r="728" spans="1:12" ht="12.75" x14ac:dyDescent="0.2">
      <c r="A728"/>
      <c r="B728"/>
      <c r="C728"/>
      <c r="D728"/>
      <c r="E728"/>
      <c r="F728"/>
      <c r="G728"/>
      <c r="H728"/>
      <c r="I728"/>
      <c r="J728"/>
      <c r="K728"/>
      <c r="L728"/>
    </row>
    <row r="729" spans="1:12" ht="12.75" x14ac:dyDescent="0.2">
      <c r="A729"/>
      <c r="B729"/>
      <c r="C729"/>
      <c r="D729"/>
      <c r="E729"/>
      <c r="F729"/>
      <c r="G729"/>
      <c r="H729"/>
      <c r="I729"/>
      <c r="J729"/>
      <c r="K729"/>
      <c r="L729"/>
    </row>
    <row r="730" spans="1:12" ht="12.75" x14ac:dyDescent="0.2">
      <c r="A730"/>
      <c r="B730"/>
      <c r="C730"/>
      <c r="D730"/>
      <c r="E730"/>
      <c r="F730"/>
      <c r="G730"/>
      <c r="H730"/>
      <c r="I730"/>
      <c r="J730"/>
      <c r="K730"/>
      <c r="L730"/>
    </row>
    <row r="731" spans="1:12" ht="12.75" x14ac:dyDescent="0.2">
      <c r="A731"/>
      <c r="B731"/>
      <c r="C731"/>
      <c r="D731"/>
      <c r="E731"/>
      <c r="F731"/>
      <c r="G731"/>
      <c r="H731"/>
      <c r="I731"/>
      <c r="J731"/>
      <c r="K731"/>
      <c r="L731"/>
    </row>
    <row r="732" spans="1:12" ht="12.75" x14ac:dyDescent="0.2">
      <c r="A732"/>
      <c r="B732"/>
      <c r="C732"/>
      <c r="D732"/>
      <c r="E732"/>
      <c r="F732"/>
      <c r="G732"/>
      <c r="H732"/>
      <c r="I732"/>
      <c r="J732"/>
      <c r="K732"/>
      <c r="L732"/>
    </row>
    <row r="733" spans="1:12" ht="12.75" x14ac:dyDescent="0.2">
      <c r="A733"/>
      <c r="B733"/>
      <c r="C733"/>
      <c r="D733"/>
      <c r="E733"/>
      <c r="F733"/>
      <c r="G733"/>
      <c r="H733"/>
      <c r="I733"/>
      <c r="J733"/>
      <c r="K733"/>
      <c r="L733"/>
    </row>
    <row r="734" spans="1:12" ht="12.75" x14ac:dyDescent="0.2">
      <c r="A734"/>
      <c r="B734"/>
      <c r="C734"/>
      <c r="D734"/>
      <c r="E734"/>
      <c r="F734"/>
      <c r="G734"/>
      <c r="H734"/>
      <c r="I734"/>
      <c r="J734"/>
      <c r="K734"/>
      <c r="L734"/>
    </row>
    <row r="735" spans="1:12" ht="12.75" x14ac:dyDescent="0.2">
      <c r="A735"/>
      <c r="B735"/>
      <c r="C735"/>
      <c r="D735"/>
      <c r="E735"/>
      <c r="F735"/>
      <c r="G735"/>
      <c r="H735"/>
      <c r="I735"/>
      <c r="J735"/>
      <c r="K735"/>
      <c r="L735"/>
    </row>
    <row r="736" spans="1:12" ht="12.75" x14ac:dyDescent="0.2">
      <c r="A736"/>
      <c r="B736"/>
      <c r="C736"/>
      <c r="D736"/>
      <c r="E736"/>
      <c r="F736"/>
      <c r="G736"/>
      <c r="H736"/>
      <c r="I736"/>
      <c r="J736"/>
      <c r="K736"/>
      <c r="L736"/>
    </row>
    <row r="737" spans="1:12" ht="12.75" x14ac:dyDescent="0.2">
      <c r="A737"/>
      <c r="B737"/>
      <c r="C737"/>
      <c r="D737"/>
      <c r="E737"/>
      <c r="F737"/>
      <c r="G737"/>
      <c r="H737"/>
      <c r="I737"/>
      <c r="J737"/>
      <c r="K737"/>
      <c r="L737"/>
    </row>
    <row r="738" spans="1:12" ht="12.75" x14ac:dyDescent="0.2">
      <c r="A738"/>
      <c r="B738"/>
      <c r="C738"/>
      <c r="D738"/>
      <c r="E738"/>
      <c r="F738"/>
      <c r="G738"/>
      <c r="H738"/>
      <c r="I738"/>
      <c r="J738"/>
      <c r="K738"/>
      <c r="L738"/>
    </row>
    <row r="739" spans="1:12" ht="12.75" x14ac:dyDescent="0.2">
      <c r="A739"/>
      <c r="B739"/>
      <c r="C739"/>
      <c r="D739"/>
      <c r="E739"/>
      <c r="F739"/>
      <c r="G739"/>
      <c r="H739"/>
      <c r="I739"/>
      <c r="J739"/>
      <c r="K739"/>
      <c r="L739"/>
    </row>
    <row r="740" spans="1:12" ht="12.75" x14ac:dyDescent="0.2">
      <c r="A740"/>
      <c r="B740"/>
      <c r="C740"/>
      <c r="D740"/>
      <c r="E740"/>
      <c r="F740"/>
      <c r="G740"/>
      <c r="H740"/>
      <c r="I740"/>
      <c r="J740"/>
      <c r="K740"/>
      <c r="L740"/>
    </row>
    <row r="741" spans="1:12" ht="12.75" x14ac:dyDescent="0.2">
      <c r="A741"/>
      <c r="B741"/>
      <c r="C741"/>
      <c r="D741"/>
      <c r="E741"/>
      <c r="F741"/>
      <c r="G741"/>
      <c r="H741"/>
      <c r="I741"/>
      <c r="J741"/>
      <c r="K741"/>
      <c r="L741"/>
    </row>
    <row r="742" spans="1:12" ht="12.75" x14ac:dyDescent="0.2">
      <c r="A742"/>
      <c r="B742"/>
      <c r="C742"/>
      <c r="D742"/>
      <c r="E742"/>
      <c r="F742"/>
      <c r="G742"/>
      <c r="H742"/>
      <c r="I742"/>
      <c r="J742"/>
      <c r="K742"/>
      <c r="L742"/>
    </row>
    <row r="743" spans="1:12" ht="12.75" x14ac:dyDescent="0.2">
      <c r="A743"/>
      <c r="B743"/>
      <c r="C743"/>
      <c r="D743"/>
      <c r="E743"/>
      <c r="F743"/>
      <c r="G743"/>
      <c r="H743"/>
      <c r="I743"/>
      <c r="J743"/>
      <c r="K743"/>
      <c r="L743"/>
    </row>
    <row r="744" spans="1:12" ht="12.75" x14ac:dyDescent="0.2">
      <c r="A744"/>
      <c r="B744"/>
      <c r="C744"/>
      <c r="D744"/>
      <c r="E744"/>
      <c r="F744"/>
      <c r="G744"/>
      <c r="H744"/>
      <c r="I744"/>
      <c r="J744"/>
      <c r="K744"/>
      <c r="L744"/>
    </row>
    <row r="745" spans="1:12" ht="12.75" x14ac:dyDescent="0.2">
      <c r="A745"/>
      <c r="B745"/>
      <c r="C745"/>
      <c r="D745"/>
      <c r="E745"/>
      <c r="F745"/>
      <c r="G745"/>
      <c r="H745"/>
      <c r="I745"/>
      <c r="J745"/>
      <c r="K745"/>
      <c r="L745"/>
    </row>
    <row r="746" spans="1:12" ht="12.75" x14ac:dyDescent="0.2">
      <c r="A746"/>
      <c r="B746"/>
      <c r="C746"/>
      <c r="D746"/>
      <c r="E746"/>
      <c r="F746"/>
      <c r="G746"/>
      <c r="H746"/>
      <c r="I746"/>
      <c r="J746"/>
      <c r="K746"/>
      <c r="L746"/>
    </row>
    <row r="747" spans="1:12" ht="12.75" x14ac:dyDescent="0.2">
      <c r="A747"/>
      <c r="B747"/>
      <c r="C747"/>
      <c r="D747"/>
      <c r="E747"/>
      <c r="F747"/>
      <c r="G747"/>
      <c r="H747"/>
      <c r="I747"/>
      <c r="J747"/>
      <c r="K747"/>
      <c r="L747"/>
    </row>
    <row r="748" spans="1:12" ht="12.75" x14ac:dyDescent="0.2">
      <c r="A748"/>
      <c r="B748"/>
      <c r="C748"/>
      <c r="D748"/>
      <c r="E748"/>
      <c r="F748"/>
      <c r="G748"/>
      <c r="H748"/>
      <c r="I748"/>
      <c r="J748"/>
      <c r="K748"/>
      <c r="L748"/>
    </row>
    <row r="749" spans="1:12" ht="12.75" x14ac:dyDescent="0.2">
      <c r="A749"/>
      <c r="B749"/>
      <c r="C749"/>
      <c r="D749"/>
      <c r="E749"/>
      <c r="F749"/>
      <c r="G749"/>
      <c r="H749"/>
      <c r="I749"/>
      <c r="J749"/>
      <c r="K749"/>
      <c r="L749"/>
    </row>
    <row r="750" spans="1:12" ht="12.75" x14ac:dyDescent="0.2">
      <c r="A750"/>
      <c r="B750"/>
      <c r="C750"/>
      <c r="D750"/>
      <c r="E750"/>
      <c r="F750"/>
      <c r="G750"/>
      <c r="H750"/>
      <c r="I750"/>
      <c r="J750"/>
      <c r="K750"/>
      <c r="L750"/>
    </row>
    <row r="751" spans="1:12" ht="12.75" x14ac:dyDescent="0.2">
      <c r="A751"/>
      <c r="B751"/>
      <c r="C751"/>
      <c r="D751"/>
      <c r="E751"/>
      <c r="F751"/>
      <c r="G751"/>
      <c r="H751"/>
      <c r="I751"/>
      <c r="J751"/>
      <c r="K751"/>
      <c r="L751"/>
    </row>
    <row r="752" spans="1:12" ht="12.75" x14ac:dyDescent="0.2">
      <c r="A752"/>
      <c r="B752"/>
      <c r="C752"/>
      <c r="D752"/>
      <c r="E752"/>
      <c r="F752"/>
      <c r="G752"/>
      <c r="H752"/>
      <c r="I752"/>
      <c r="J752"/>
      <c r="K752"/>
      <c r="L752"/>
    </row>
    <row r="753" spans="1:12" ht="12.75" x14ac:dyDescent="0.2">
      <c r="A753"/>
      <c r="B753"/>
      <c r="C753"/>
      <c r="D753"/>
      <c r="E753"/>
      <c r="F753"/>
      <c r="G753"/>
      <c r="H753"/>
      <c r="I753"/>
      <c r="J753"/>
      <c r="K753"/>
      <c r="L753"/>
    </row>
    <row r="754" spans="1:12" ht="12.75" x14ac:dyDescent="0.2">
      <c r="A754"/>
      <c r="B754"/>
      <c r="C754"/>
      <c r="D754"/>
      <c r="E754"/>
      <c r="F754"/>
      <c r="G754"/>
      <c r="H754"/>
      <c r="I754"/>
      <c r="J754"/>
      <c r="K754"/>
      <c r="L754"/>
    </row>
    <row r="755" spans="1:12" ht="12.75" x14ac:dyDescent="0.2">
      <c r="A755"/>
      <c r="B755"/>
      <c r="C755"/>
      <c r="D755"/>
      <c r="E755"/>
      <c r="F755"/>
      <c r="G755"/>
      <c r="H755"/>
      <c r="I755"/>
      <c r="J755"/>
      <c r="K755"/>
      <c r="L755"/>
    </row>
    <row r="756" spans="1:12" ht="12.75" x14ac:dyDescent="0.2">
      <c r="A756"/>
      <c r="B756"/>
      <c r="C756"/>
      <c r="D756"/>
      <c r="E756"/>
      <c r="F756"/>
      <c r="G756"/>
      <c r="H756"/>
      <c r="I756"/>
      <c r="J756"/>
      <c r="K756"/>
      <c r="L756"/>
    </row>
    <row r="757" spans="1:12" ht="12.75" x14ac:dyDescent="0.2">
      <c r="A757"/>
      <c r="B757"/>
      <c r="C757"/>
      <c r="D757"/>
      <c r="E757"/>
      <c r="F757"/>
      <c r="G757"/>
      <c r="H757"/>
      <c r="I757"/>
      <c r="J757"/>
      <c r="K757"/>
      <c r="L757"/>
    </row>
    <row r="758" spans="1:12" ht="12.75" x14ac:dyDescent="0.2">
      <c r="A758"/>
      <c r="B758"/>
      <c r="C758"/>
      <c r="D758"/>
      <c r="E758"/>
      <c r="F758"/>
      <c r="G758"/>
      <c r="H758"/>
      <c r="I758"/>
      <c r="J758"/>
      <c r="K758"/>
      <c r="L758"/>
    </row>
    <row r="759" spans="1:12" ht="12.75" x14ac:dyDescent="0.2">
      <c r="A759"/>
      <c r="B759"/>
      <c r="C759"/>
      <c r="D759"/>
      <c r="E759"/>
      <c r="F759"/>
      <c r="G759"/>
      <c r="H759"/>
      <c r="I759"/>
      <c r="J759"/>
      <c r="K759"/>
      <c r="L759"/>
    </row>
    <row r="760" spans="1:12" ht="12.75" x14ac:dyDescent="0.2">
      <c r="A760"/>
      <c r="B760"/>
      <c r="C760"/>
      <c r="D760"/>
      <c r="E760"/>
      <c r="F760"/>
      <c r="G760"/>
      <c r="H760"/>
      <c r="I760"/>
      <c r="J760"/>
      <c r="K760"/>
      <c r="L760"/>
    </row>
    <row r="761" spans="1:12" ht="12.75" x14ac:dyDescent="0.2">
      <c r="A761"/>
      <c r="B761"/>
      <c r="C761"/>
      <c r="D761"/>
      <c r="E761"/>
      <c r="F761"/>
      <c r="G761"/>
      <c r="H761"/>
      <c r="I761"/>
      <c r="J761"/>
      <c r="K761"/>
      <c r="L761"/>
    </row>
    <row r="762" spans="1:12" ht="12.75" x14ac:dyDescent="0.2">
      <c r="A762"/>
      <c r="B762"/>
      <c r="C762"/>
      <c r="D762"/>
      <c r="E762"/>
      <c r="F762"/>
      <c r="G762"/>
      <c r="H762"/>
      <c r="I762"/>
      <c r="J762"/>
      <c r="K762"/>
      <c r="L762"/>
    </row>
    <row r="763" spans="1:12" ht="12.75" x14ac:dyDescent="0.2">
      <c r="A763"/>
      <c r="B763"/>
      <c r="C763"/>
      <c r="D763"/>
      <c r="E763"/>
      <c r="F763"/>
      <c r="G763"/>
      <c r="H763"/>
      <c r="I763"/>
      <c r="J763"/>
      <c r="K763"/>
      <c r="L763"/>
    </row>
    <row r="764" spans="1:12" ht="12.75" x14ac:dyDescent="0.2">
      <c r="A764"/>
      <c r="B764"/>
      <c r="C764"/>
      <c r="D764"/>
      <c r="E764"/>
      <c r="F764"/>
      <c r="G764"/>
      <c r="H764"/>
      <c r="I764"/>
      <c r="J764"/>
      <c r="K764"/>
      <c r="L764"/>
    </row>
    <row r="765" spans="1:12" ht="12.75" x14ac:dyDescent="0.2">
      <c r="A765"/>
      <c r="B765"/>
      <c r="C765"/>
      <c r="D765"/>
      <c r="E765"/>
      <c r="F765"/>
      <c r="G765"/>
      <c r="H765"/>
      <c r="I765"/>
      <c r="J765"/>
      <c r="K765"/>
      <c r="L765"/>
    </row>
    <row r="766" spans="1:12" ht="12.75" x14ac:dyDescent="0.2">
      <c r="A766"/>
      <c r="B766"/>
      <c r="C766"/>
      <c r="D766"/>
      <c r="E766"/>
      <c r="F766"/>
      <c r="G766"/>
      <c r="H766"/>
      <c r="I766"/>
      <c r="J766"/>
      <c r="K766"/>
      <c r="L766"/>
    </row>
    <row r="767" spans="1:12" ht="12.75" x14ac:dyDescent="0.2">
      <c r="A767"/>
      <c r="B767"/>
      <c r="C767"/>
      <c r="D767"/>
      <c r="E767"/>
      <c r="F767"/>
      <c r="G767"/>
      <c r="H767"/>
      <c r="I767"/>
      <c r="J767"/>
      <c r="K767"/>
      <c r="L767"/>
    </row>
    <row r="768" spans="1:12" ht="12.75" x14ac:dyDescent="0.2">
      <c r="A768"/>
      <c r="B768"/>
      <c r="C768"/>
      <c r="D768"/>
      <c r="E768"/>
      <c r="F768"/>
      <c r="G768"/>
      <c r="H768"/>
      <c r="I768"/>
      <c r="J768"/>
      <c r="K768"/>
      <c r="L768"/>
    </row>
    <row r="769" spans="1:12" ht="12.75" x14ac:dyDescent="0.2">
      <c r="A769"/>
      <c r="B769"/>
      <c r="C769"/>
      <c r="D769"/>
      <c r="E769"/>
      <c r="F769"/>
      <c r="G769"/>
      <c r="H769"/>
      <c r="I769"/>
      <c r="J769"/>
      <c r="K769"/>
      <c r="L769"/>
    </row>
    <row r="770" spans="1:12" ht="12.75" x14ac:dyDescent="0.2">
      <c r="A770"/>
      <c r="B770"/>
      <c r="C770"/>
      <c r="D770"/>
      <c r="E770"/>
      <c r="F770"/>
      <c r="G770"/>
      <c r="H770"/>
      <c r="I770"/>
      <c r="J770"/>
      <c r="K770"/>
      <c r="L770"/>
    </row>
    <row r="771" spans="1:12" ht="12.75" x14ac:dyDescent="0.2">
      <c r="A771"/>
      <c r="B771"/>
      <c r="C771"/>
      <c r="D771"/>
      <c r="E771"/>
      <c r="F771"/>
      <c r="G771"/>
      <c r="H771"/>
      <c r="I771"/>
      <c r="J771"/>
      <c r="K771"/>
      <c r="L771"/>
    </row>
    <row r="772" spans="1:12" ht="12.75" x14ac:dyDescent="0.2">
      <c r="A772"/>
      <c r="B772"/>
      <c r="C772"/>
      <c r="D772"/>
      <c r="E772"/>
      <c r="F772"/>
      <c r="G772"/>
      <c r="H772"/>
      <c r="I772"/>
      <c r="J772"/>
      <c r="K772"/>
      <c r="L772"/>
    </row>
    <row r="773" spans="1:12" ht="12.75" x14ac:dyDescent="0.2">
      <c r="A773"/>
      <c r="B773"/>
      <c r="C773"/>
      <c r="D773"/>
      <c r="E773"/>
      <c r="F773"/>
      <c r="G773"/>
      <c r="H773"/>
      <c r="I773"/>
      <c r="J773"/>
      <c r="K773"/>
      <c r="L773"/>
    </row>
    <row r="774" spans="1:12" ht="12.75" x14ac:dyDescent="0.2">
      <c r="A774"/>
      <c r="B774"/>
      <c r="C774"/>
      <c r="D774"/>
      <c r="E774"/>
      <c r="F774"/>
      <c r="G774"/>
      <c r="H774"/>
      <c r="I774"/>
      <c r="J774"/>
      <c r="K774"/>
      <c r="L774"/>
    </row>
    <row r="775" spans="1:12" ht="12.75" x14ac:dyDescent="0.2">
      <c r="A775"/>
      <c r="B775"/>
      <c r="C775"/>
      <c r="D775"/>
      <c r="E775"/>
      <c r="F775"/>
      <c r="G775"/>
      <c r="H775"/>
      <c r="I775"/>
      <c r="J775"/>
      <c r="K775"/>
      <c r="L775"/>
    </row>
    <row r="776" spans="1:12" ht="12.75" x14ac:dyDescent="0.2">
      <c r="A776"/>
      <c r="B776"/>
      <c r="C776"/>
      <c r="D776"/>
      <c r="E776"/>
      <c r="F776"/>
      <c r="G776"/>
      <c r="H776"/>
      <c r="I776"/>
      <c r="J776"/>
      <c r="K776"/>
      <c r="L776"/>
    </row>
    <row r="777" spans="1:12" ht="12.75" x14ac:dyDescent="0.2">
      <c r="A777"/>
      <c r="B777"/>
      <c r="C777"/>
      <c r="D777"/>
      <c r="E777"/>
      <c r="F777"/>
      <c r="G777"/>
      <c r="H777"/>
      <c r="I777"/>
      <c r="J777"/>
      <c r="K777"/>
      <c r="L777"/>
    </row>
    <row r="778" spans="1:12" ht="12.75" x14ac:dyDescent="0.2">
      <c r="A778"/>
      <c r="B778"/>
      <c r="C778"/>
      <c r="D778"/>
      <c r="E778"/>
      <c r="F778"/>
      <c r="G778"/>
      <c r="H778"/>
      <c r="I778"/>
      <c r="J778"/>
      <c r="K778"/>
      <c r="L778"/>
    </row>
    <row r="779" spans="1:12" ht="12.75" x14ac:dyDescent="0.2">
      <c r="A779"/>
      <c r="B779"/>
      <c r="C779"/>
      <c r="D779"/>
      <c r="E779"/>
      <c r="F779"/>
      <c r="G779"/>
      <c r="H779"/>
      <c r="I779"/>
      <c r="J779"/>
      <c r="K779"/>
      <c r="L779"/>
    </row>
    <row r="780" spans="1:12" ht="12.75" x14ac:dyDescent="0.2">
      <c r="A780"/>
      <c r="B780"/>
      <c r="C780"/>
      <c r="D780"/>
      <c r="E780"/>
      <c r="F780"/>
      <c r="G780"/>
      <c r="H780"/>
      <c r="I780"/>
      <c r="J780"/>
      <c r="K780"/>
      <c r="L780"/>
    </row>
    <row r="781" spans="1:12" ht="12.75" x14ac:dyDescent="0.2">
      <c r="A781"/>
      <c r="B781"/>
      <c r="C781"/>
      <c r="D781"/>
      <c r="E781"/>
      <c r="F781"/>
      <c r="G781"/>
      <c r="H781"/>
      <c r="I781"/>
      <c r="J781"/>
      <c r="K781"/>
      <c r="L781"/>
    </row>
    <row r="782" spans="1:12" ht="12.75" x14ac:dyDescent="0.2">
      <c r="A782"/>
      <c r="B782"/>
      <c r="C782"/>
      <c r="D782"/>
      <c r="E782"/>
      <c r="F782"/>
      <c r="G782"/>
      <c r="H782"/>
      <c r="I782"/>
      <c r="J782"/>
      <c r="K782"/>
      <c r="L782"/>
    </row>
    <row r="783" spans="1:12" ht="12.75" x14ac:dyDescent="0.2">
      <c r="A783"/>
      <c r="B783"/>
      <c r="C783"/>
      <c r="D783"/>
      <c r="E783"/>
      <c r="F783"/>
      <c r="G783"/>
      <c r="H783"/>
      <c r="I783"/>
      <c r="J783"/>
      <c r="K783"/>
      <c r="L783"/>
    </row>
    <row r="784" spans="1:12" ht="12.75" x14ac:dyDescent="0.2">
      <c r="A784"/>
      <c r="B784"/>
      <c r="C784"/>
      <c r="D784"/>
      <c r="E784"/>
      <c r="F784"/>
      <c r="G784"/>
      <c r="H784"/>
      <c r="I784"/>
      <c r="J784"/>
      <c r="K784"/>
      <c r="L784"/>
    </row>
    <row r="785" spans="1:12" ht="12.75" x14ac:dyDescent="0.2">
      <c r="A785"/>
      <c r="B785"/>
      <c r="C785"/>
      <c r="D785"/>
      <c r="E785"/>
      <c r="F785"/>
      <c r="G785"/>
      <c r="H785"/>
      <c r="I785"/>
      <c r="J785"/>
      <c r="K785"/>
      <c r="L785"/>
    </row>
    <row r="786" spans="1:12" ht="12.75" x14ac:dyDescent="0.2">
      <c r="A786"/>
      <c r="B786"/>
      <c r="C786"/>
      <c r="D786"/>
      <c r="E786"/>
      <c r="F786"/>
      <c r="G786"/>
      <c r="H786"/>
      <c r="I786"/>
      <c r="J786"/>
      <c r="K786"/>
      <c r="L786"/>
    </row>
    <row r="787" spans="1:12" ht="12.75" x14ac:dyDescent="0.2">
      <c r="A787"/>
      <c r="B787"/>
      <c r="C787"/>
      <c r="D787"/>
      <c r="E787"/>
      <c r="F787"/>
      <c r="G787"/>
      <c r="H787"/>
      <c r="I787"/>
      <c r="J787"/>
      <c r="K787"/>
      <c r="L787"/>
    </row>
    <row r="788" spans="1:12" ht="12.75" x14ac:dyDescent="0.2">
      <c r="A788"/>
      <c r="B788"/>
      <c r="C788"/>
      <c r="D788"/>
      <c r="E788"/>
      <c r="F788"/>
      <c r="G788"/>
      <c r="H788"/>
      <c r="I788"/>
      <c r="J788"/>
      <c r="K788"/>
      <c r="L788"/>
    </row>
    <row r="789" spans="1:12" ht="12.75" x14ac:dyDescent="0.2">
      <c r="A789"/>
      <c r="B789"/>
      <c r="C789"/>
      <c r="D789"/>
      <c r="E789"/>
      <c r="F789"/>
      <c r="G789"/>
      <c r="H789"/>
      <c r="I789"/>
      <c r="J789"/>
      <c r="K789"/>
      <c r="L789"/>
    </row>
    <row r="790" spans="1:12" ht="12.75" x14ac:dyDescent="0.2">
      <c r="A790"/>
      <c r="B790"/>
      <c r="C790"/>
      <c r="D790"/>
      <c r="E790"/>
      <c r="F790"/>
      <c r="G790"/>
      <c r="H790"/>
      <c r="I790"/>
      <c r="J790"/>
      <c r="K790"/>
      <c r="L790"/>
    </row>
    <row r="791" spans="1:12" ht="12.75" x14ac:dyDescent="0.2">
      <c r="A791"/>
      <c r="B791"/>
      <c r="C791"/>
      <c r="D791"/>
      <c r="E791"/>
      <c r="F791"/>
      <c r="G791"/>
      <c r="H791"/>
      <c r="I791"/>
      <c r="J791"/>
      <c r="K791"/>
      <c r="L791"/>
    </row>
    <row r="792" spans="1:12" ht="12.75" x14ac:dyDescent="0.2">
      <c r="A792"/>
      <c r="B792"/>
      <c r="C792"/>
      <c r="D792"/>
      <c r="E792"/>
      <c r="F792"/>
      <c r="G792"/>
      <c r="H792"/>
      <c r="I792"/>
      <c r="J792"/>
      <c r="K792"/>
      <c r="L792"/>
    </row>
    <row r="793" spans="1:12" ht="12.75" x14ac:dyDescent="0.2">
      <c r="A793"/>
      <c r="B793"/>
      <c r="C793"/>
      <c r="D793"/>
      <c r="E793"/>
      <c r="F793"/>
      <c r="G793"/>
      <c r="H793"/>
      <c r="I793"/>
      <c r="J793"/>
      <c r="K793"/>
      <c r="L793"/>
    </row>
    <row r="794" spans="1:12" ht="12.75" x14ac:dyDescent="0.2">
      <c r="A794"/>
      <c r="B794"/>
      <c r="C794"/>
      <c r="D794"/>
      <c r="E794"/>
      <c r="F794"/>
      <c r="G794"/>
      <c r="H794"/>
      <c r="I794"/>
      <c r="J794"/>
      <c r="K794"/>
      <c r="L794"/>
    </row>
    <row r="795" spans="1:12" ht="12.75" x14ac:dyDescent="0.2">
      <c r="A795"/>
      <c r="B795"/>
      <c r="C795"/>
      <c r="D795"/>
      <c r="E795"/>
      <c r="F795"/>
      <c r="G795"/>
      <c r="H795"/>
      <c r="I795"/>
      <c r="J795"/>
      <c r="K795"/>
      <c r="L795"/>
    </row>
    <row r="796" spans="1:12" ht="12.75" x14ac:dyDescent="0.2">
      <c r="A796"/>
      <c r="B796"/>
      <c r="C796"/>
      <c r="D796"/>
      <c r="E796"/>
      <c r="F796"/>
      <c r="G796"/>
      <c r="H796"/>
      <c r="I796"/>
      <c r="J796"/>
      <c r="K796"/>
      <c r="L796"/>
    </row>
    <row r="797" spans="1:12" ht="12.75" x14ac:dyDescent="0.2">
      <c r="A797"/>
      <c r="B797"/>
      <c r="C797"/>
      <c r="D797"/>
      <c r="E797"/>
      <c r="F797"/>
      <c r="G797"/>
      <c r="H797"/>
      <c r="I797"/>
      <c r="J797"/>
      <c r="K797"/>
      <c r="L797"/>
    </row>
    <row r="798" spans="1:12" ht="12.75" x14ac:dyDescent="0.2">
      <c r="A798"/>
      <c r="B798"/>
      <c r="C798"/>
      <c r="D798"/>
      <c r="E798"/>
      <c r="F798"/>
      <c r="G798"/>
      <c r="H798"/>
      <c r="I798"/>
      <c r="J798"/>
      <c r="K798"/>
      <c r="L798"/>
    </row>
    <row r="799" spans="1:12" ht="12.75" x14ac:dyDescent="0.2">
      <c r="A799"/>
      <c r="B799"/>
      <c r="C799"/>
      <c r="D799"/>
      <c r="E799"/>
      <c r="F799"/>
      <c r="G799"/>
      <c r="H799"/>
      <c r="I799"/>
      <c r="J799"/>
      <c r="K799"/>
      <c r="L799"/>
    </row>
    <row r="800" spans="1:12" ht="12.75" x14ac:dyDescent="0.2">
      <c r="A800"/>
      <c r="B800"/>
      <c r="C800"/>
      <c r="D800"/>
      <c r="E800"/>
      <c r="F800"/>
      <c r="G800"/>
      <c r="H800"/>
      <c r="I800"/>
      <c r="J800"/>
      <c r="K800"/>
      <c r="L800"/>
    </row>
    <row r="801" spans="1:12" ht="12.75" x14ac:dyDescent="0.2">
      <c r="A801"/>
      <c r="B801"/>
      <c r="C801"/>
      <c r="D801"/>
      <c r="E801"/>
      <c r="F801"/>
      <c r="G801"/>
      <c r="H801"/>
      <c r="I801"/>
      <c r="J801"/>
      <c r="K801"/>
      <c r="L801"/>
    </row>
    <row r="802" spans="1:12" ht="12.75" x14ac:dyDescent="0.2">
      <c r="A802"/>
      <c r="B802"/>
      <c r="C802"/>
      <c r="D802"/>
      <c r="E802"/>
      <c r="F802"/>
      <c r="G802"/>
      <c r="H802"/>
      <c r="I802"/>
      <c r="J802"/>
      <c r="K802"/>
      <c r="L802"/>
    </row>
    <row r="803" spans="1:12" ht="12.75" x14ac:dyDescent="0.2">
      <c r="A803"/>
      <c r="B803"/>
      <c r="C803"/>
      <c r="D803"/>
      <c r="E803"/>
      <c r="F803"/>
      <c r="G803"/>
      <c r="H803"/>
      <c r="I803"/>
      <c r="J803"/>
      <c r="K803"/>
      <c r="L803"/>
    </row>
    <row r="804" spans="1:12" ht="12.75" x14ac:dyDescent="0.2">
      <c r="A804"/>
      <c r="B804"/>
      <c r="C804"/>
      <c r="D804"/>
      <c r="E804"/>
      <c r="F804"/>
      <c r="G804"/>
      <c r="H804"/>
      <c r="I804"/>
      <c r="J804"/>
      <c r="K804"/>
      <c r="L804"/>
    </row>
    <row r="805" spans="1:12" ht="12.75" x14ac:dyDescent="0.2">
      <c r="A805"/>
      <c r="B805"/>
      <c r="C805"/>
      <c r="D805"/>
      <c r="E805"/>
      <c r="F805"/>
      <c r="G805"/>
      <c r="H805"/>
      <c r="I805"/>
      <c r="J805"/>
      <c r="K805"/>
      <c r="L805"/>
    </row>
    <row r="806" spans="1:12" ht="12.75" x14ac:dyDescent="0.2">
      <c r="A806"/>
      <c r="B806"/>
      <c r="C806"/>
      <c r="D806"/>
      <c r="E806"/>
      <c r="F806"/>
      <c r="G806"/>
      <c r="H806"/>
      <c r="I806"/>
      <c r="J806"/>
      <c r="K806"/>
      <c r="L806"/>
    </row>
    <row r="807" spans="1:12" ht="12.75" x14ac:dyDescent="0.2">
      <c r="A807"/>
      <c r="B807"/>
      <c r="C807"/>
      <c r="D807"/>
      <c r="E807"/>
      <c r="F807"/>
      <c r="G807"/>
      <c r="H807"/>
      <c r="I807"/>
      <c r="J807"/>
      <c r="K807"/>
      <c r="L807"/>
    </row>
    <row r="808" spans="1:12" ht="12.75" x14ac:dyDescent="0.2">
      <c r="A808"/>
      <c r="B808"/>
      <c r="C808"/>
      <c r="D808"/>
      <c r="E808"/>
      <c r="F808"/>
      <c r="G808"/>
      <c r="H808"/>
      <c r="I808"/>
      <c r="J808"/>
      <c r="K808"/>
      <c r="L808"/>
    </row>
    <row r="809" spans="1:12" ht="12.75" x14ac:dyDescent="0.2">
      <c r="A809"/>
      <c r="B809"/>
      <c r="C809"/>
      <c r="D809"/>
      <c r="E809"/>
      <c r="F809"/>
      <c r="G809"/>
      <c r="H809"/>
      <c r="I809"/>
      <c r="J809"/>
      <c r="K809"/>
      <c r="L809"/>
    </row>
    <row r="810" spans="1:12" ht="12.75" x14ac:dyDescent="0.2">
      <c r="A810"/>
      <c r="B810"/>
      <c r="C810"/>
      <c r="D810"/>
      <c r="E810"/>
      <c r="F810"/>
      <c r="G810"/>
      <c r="H810"/>
      <c r="I810"/>
      <c r="J810"/>
      <c r="K810"/>
      <c r="L810"/>
    </row>
    <row r="811" spans="1:12" ht="12.75" x14ac:dyDescent="0.2">
      <c r="A811"/>
      <c r="B811"/>
      <c r="C811"/>
      <c r="D811"/>
      <c r="E811"/>
      <c r="F811"/>
      <c r="G811"/>
      <c r="H811"/>
      <c r="I811"/>
      <c r="J811"/>
      <c r="K811"/>
      <c r="L811"/>
    </row>
    <row r="812" spans="1:12" ht="12.75" x14ac:dyDescent="0.2">
      <c r="A812"/>
      <c r="B812"/>
      <c r="C812"/>
      <c r="D812"/>
      <c r="E812"/>
      <c r="F812"/>
      <c r="G812"/>
      <c r="H812"/>
      <c r="I812"/>
      <c r="J812"/>
      <c r="K812"/>
      <c r="L812"/>
    </row>
    <row r="813" spans="1:12" ht="12.75" x14ac:dyDescent="0.2">
      <c r="A813"/>
      <c r="B813"/>
      <c r="C813"/>
      <c r="D813"/>
      <c r="E813"/>
      <c r="F813"/>
      <c r="G813"/>
      <c r="H813"/>
      <c r="I813"/>
      <c r="J813"/>
      <c r="K813"/>
      <c r="L813"/>
    </row>
    <row r="814" spans="1:12" ht="12.75" x14ac:dyDescent="0.2">
      <c r="A814"/>
      <c r="B814"/>
      <c r="C814"/>
      <c r="D814"/>
      <c r="E814"/>
      <c r="F814"/>
      <c r="G814"/>
      <c r="H814"/>
      <c r="I814"/>
      <c r="J814"/>
      <c r="K814"/>
      <c r="L814"/>
    </row>
    <row r="815" spans="1:12" ht="12.75" x14ac:dyDescent="0.2">
      <c r="A815"/>
      <c r="B815"/>
      <c r="C815"/>
      <c r="D815"/>
      <c r="E815"/>
      <c r="F815"/>
      <c r="G815"/>
      <c r="H815"/>
      <c r="I815"/>
      <c r="J815"/>
      <c r="K815"/>
      <c r="L815"/>
    </row>
    <row r="816" spans="1:12" ht="12.75" x14ac:dyDescent="0.2">
      <c r="A816"/>
      <c r="B816"/>
      <c r="C816"/>
      <c r="D816"/>
      <c r="E816"/>
      <c r="F816"/>
      <c r="G816"/>
      <c r="H816"/>
      <c r="I816"/>
      <c r="J816"/>
      <c r="K816"/>
      <c r="L816"/>
    </row>
    <row r="817" spans="1:12" ht="12.75" x14ac:dyDescent="0.2">
      <c r="A817"/>
      <c r="B817"/>
      <c r="C817"/>
      <c r="D817"/>
      <c r="E817"/>
      <c r="F817"/>
      <c r="G817"/>
      <c r="H817"/>
      <c r="I817"/>
      <c r="J817"/>
      <c r="K817"/>
      <c r="L817"/>
    </row>
    <row r="818" spans="1:12" ht="12.75" x14ac:dyDescent="0.2">
      <c r="A818"/>
      <c r="B818"/>
      <c r="C818"/>
      <c r="D818"/>
      <c r="E818"/>
      <c r="F818"/>
      <c r="G818"/>
      <c r="H818"/>
      <c r="I818"/>
      <c r="J818"/>
      <c r="K818"/>
      <c r="L818"/>
    </row>
    <row r="819" spans="1:12" ht="12.75" x14ac:dyDescent="0.2">
      <c r="A819"/>
      <c r="B819"/>
      <c r="C819"/>
      <c r="D819"/>
      <c r="E819"/>
      <c r="F819"/>
      <c r="G819"/>
      <c r="H819"/>
      <c r="I819"/>
      <c r="J819"/>
      <c r="K819"/>
      <c r="L819"/>
    </row>
    <row r="820" spans="1:12" ht="12.75" x14ac:dyDescent="0.2">
      <c r="A820"/>
      <c r="B820"/>
      <c r="C820"/>
      <c r="D820"/>
      <c r="E820"/>
      <c r="F820"/>
      <c r="G820"/>
      <c r="H820"/>
      <c r="I820"/>
      <c r="J820"/>
      <c r="K820"/>
      <c r="L820"/>
    </row>
    <row r="821" spans="1:12" ht="12.75" x14ac:dyDescent="0.2">
      <c r="A821"/>
      <c r="B821"/>
      <c r="C821"/>
      <c r="D821"/>
      <c r="E821"/>
      <c r="F821"/>
      <c r="G821"/>
      <c r="H821"/>
      <c r="I821"/>
      <c r="J821"/>
      <c r="K821"/>
      <c r="L821"/>
    </row>
    <row r="822" spans="1:12" ht="12.75" x14ac:dyDescent="0.2">
      <c r="A822"/>
      <c r="B822"/>
      <c r="C822"/>
      <c r="D822"/>
      <c r="E822"/>
      <c r="F822"/>
      <c r="G822"/>
      <c r="H822"/>
      <c r="I822"/>
      <c r="J822"/>
      <c r="K822"/>
      <c r="L822"/>
    </row>
    <row r="823" spans="1:12" ht="12.75" x14ac:dyDescent="0.2">
      <c r="A823"/>
      <c r="B823"/>
      <c r="C823"/>
      <c r="D823"/>
      <c r="E823"/>
      <c r="F823"/>
      <c r="G823"/>
      <c r="H823"/>
      <c r="I823"/>
      <c r="J823"/>
      <c r="K823"/>
      <c r="L823"/>
    </row>
    <row r="824" spans="1:12" ht="12.75" x14ac:dyDescent="0.2">
      <c r="A824"/>
      <c r="B824"/>
      <c r="C824"/>
      <c r="D824"/>
      <c r="E824"/>
      <c r="F824"/>
      <c r="G824"/>
      <c r="H824"/>
      <c r="I824"/>
      <c r="J824"/>
      <c r="K824"/>
      <c r="L824"/>
    </row>
    <row r="825" spans="1:12" ht="12.75" x14ac:dyDescent="0.2">
      <c r="A825"/>
      <c r="B825"/>
      <c r="C825"/>
      <c r="D825"/>
      <c r="E825"/>
      <c r="F825"/>
      <c r="G825"/>
      <c r="H825"/>
      <c r="I825"/>
      <c r="J825"/>
      <c r="K825"/>
      <c r="L825"/>
    </row>
    <row r="826" spans="1:12" ht="12.75" x14ac:dyDescent="0.2">
      <c r="A826"/>
      <c r="B826"/>
      <c r="C826"/>
      <c r="D826"/>
      <c r="E826"/>
      <c r="F826"/>
      <c r="G826"/>
      <c r="H826"/>
      <c r="I826"/>
      <c r="J826"/>
      <c r="K826"/>
      <c r="L826"/>
    </row>
    <row r="827" spans="1:12" ht="12.75" x14ac:dyDescent="0.2">
      <c r="A827"/>
      <c r="B827"/>
      <c r="C827"/>
      <c r="D827"/>
      <c r="E827"/>
      <c r="F827"/>
      <c r="G827"/>
      <c r="H827"/>
      <c r="I827"/>
      <c r="J827"/>
      <c r="K827"/>
      <c r="L827"/>
    </row>
    <row r="828" spans="1:12" ht="12.75" x14ac:dyDescent="0.2">
      <c r="A828"/>
      <c r="B828"/>
      <c r="C828"/>
      <c r="D828"/>
      <c r="E828"/>
      <c r="F828"/>
      <c r="G828"/>
      <c r="H828"/>
      <c r="I828"/>
      <c r="J828"/>
      <c r="K828"/>
      <c r="L828"/>
    </row>
    <row r="829" spans="1:12" ht="12.75" x14ac:dyDescent="0.2">
      <c r="A829"/>
      <c r="B829"/>
      <c r="C829"/>
      <c r="D829"/>
      <c r="E829"/>
      <c r="F829"/>
      <c r="G829"/>
      <c r="H829"/>
      <c r="I829"/>
      <c r="J829"/>
      <c r="K829"/>
      <c r="L829"/>
    </row>
    <row r="830" spans="1:12" ht="12.75" x14ac:dyDescent="0.2">
      <c r="A830"/>
      <c r="B830"/>
      <c r="C830"/>
      <c r="D830"/>
      <c r="E830"/>
      <c r="F830"/>
      <c r="G830"/>
      <c r="H830"/>
      <c r="I830"/>
      <c r="J830"/>
      <c r="K830"/>
      <c r="L830"/>
    </row>
    <row r="831" spans="1:12" ht="12.75" x14ac:dyDescent="0.2">
      <c r="A831"/>
      <c r="B831"/>
      <c r="C831"/>
      <c r="D831"/>
      <c r="E831"/>
      <c r="F831"/>
      <c r="G831"/>
      <c r="H831"/>
      <c r="I831"/>
      <c r="J831"/>
      <c r="K831"/>
      <c r="L831"/>
    </row>
    <row r="832" spans="1:12" ht="12.75" x14ac:dyDescent="0.2">
      <c r="A832"/>
      <c r="B832"/>
      <c r="C832"/>
      <c r="D832"/>
      <c r="E832"/>
      <c r="F832"/>
      <c r="G832"/>
      <c r="H832"/>
      <c r="I832"/>
      <c r="J832"/>
      <c r="K832"/>
      <c r="L832"/>
    </row>
    <row r="833" spans="1:12" ht="12.75" x14ac:dyDescent="0.2">
      <c r="A833"/>
      <c r="B833"/>
      <c r="C833"/>
      <c r="D833"/>
      <c r="E833"/>
      <c r="F833"/>
      <c r="G833"/>
      <c r="H833"/>
      <c r="I833"/>
      <c r="J833"/>
      <c r="K833"/>
      <c r="L833"/>
    </row>
    <row r="834" spans="1:12" ht="12.75" x14ac:dyDescent="0.2">
      <c r="A834"/>
      <c r="B834"/>
      <c r="C834"/>
      <c r="D834"/>
      <c r="E834"/>
      <c r="F834"/>
      <c r="G834"/>
      <c r="H834"/>
      <c r="I834"/>
      <c r="J834"/>
      <c r="K834"/>
      <c r="L834"/>
    </row>
    <row r="835" spans="1:12" ht="12.75" x14ac:dyDescent="0.2">
      <c r="A835"/>
      <c r="B835"/>
      <c r="C835"/>
      <c r="D835"/>
      <c r="E835"/>
      <c r="F835"/>
      <c r="G835"/>
      <c r="H835"/>
      <c r="I835"/>
      <c r="J835"/>
      <c r="K835"/>
      <c r="L835"/>
    </row>
    <row r="836" spans="1:12" ht="12.75" x14ac:dyDescent="0.2">
      <c r="A836"/>
      <c r="B836"/>
      <c r="C836"/>
      <c r="D836"/>
      <c r="E836"/>
      <c r="F836"/>
      <c r="G836"/>
      <c r="H836"/>
      <c r="I836"/>
      <c r="J836"/>
      <c r="K836"/>
      <c r="L836"/>
    </row>
    <row r="837" spans="1:12" ht="12.75" x14ac:dyDescent="0.2">
      <c r="A837"/>
      <c r="B837"/>
      <c r="C837"/>
      <c r="D837"/>
      <c r="E837"/>
      <c r="F837"/>
      <c r="G837"/>
      <c r="H837"/>
      <c r="I837"/>
      <c r="J837"/>
      <c r="K837"/>
      <c r="L837"/>
    </row>
    <row r="838" spans="1:12" ht="12.75" x14ac:dyDescent="0.2">
      <c r="A838"/>
      <c r="B838"/>
      <c r="C838"/>
      <c r="D838"/>
      <c r="E838"/>
      <c r="F838"/>
      <c r="G838"/>
      <c r="H838"/>
      <c r="I838"/>
      <c r="J838"/>
      <c r="K838"/>
      <c r="L838"/>
    </row>
    <row r="839" spans="1:12" ht="12.75" x14ac:dyDescent="0.2">
      <c r="A839"/>
      <c r="B839"/>
      <c r="C839"/>
      <c r="D839"/>
      <c r="E839"/>
      <c r="F839"/>
      <c r="G839"/>
      <c r="H839"/>
      <c r="I839"/>
      <c r="J839"/>
      <c r="K839"/>
      <c r="L839"/>
    </row>
    <row r="840" spans="1:12" ht="12.75" x14ac:dyDescent="0.2">
      <c r="A840"/>
      <c r="B840"/>
      <c r="C840"/>
      <c r="D840"/>
      <c r="E840"/>
      <c r="F840"/>
      <c r="G840"/>
      <c r="H840"/>
      <c r="I840"/>
      <c r="J840"/>
      <c r="K840"/>
      <c r="L840"/>
    </row>
    <row r="841" spans="1:12" ht="12.75" x14ac:dyDescent="0.2">
      <c r="A841"/>
      <c r="B841"/>
      <c r="C841"/>
      <c r="D841"/>
      <c r="E841"/>
      <c r="F841"/>
      <c r="G841"/>
      <c r="H841"/>
      <c r="I841"/>
      <c r="J841"/>
      <c r="K841"/>
      <c r="L841"/>
    </row>
    <row r="842" spans="1:12" ht="12.75" x14ac:dyDescent="0.2">
      <c r="A842"/>
      <c r="B842"/>
      <c r="C842"/>
      <c r="D842"/>
      <c r="E842"/>
      <c r="F842"/>
      <c r="G842"/>
      <c r="H842"/>
      <c r="I842"/>
      <c r="J842"/>
      <c r="K842"/>
      <c r="L842"/>
    </row>
    <row r="843" spans="1:12" ht="12.75" x14ac:dyDescent="0.2">
      <c r="A843"/>
      <c r="B843"/>
      <c r="C843"/>
      <c r="D843"/>
      <c r="E843"/>
      <c r="F843"/>
      <c r="G843"/>
      <c r="H843"/>
      <c r="I843"/>
      <c r="J843"/>
      <c r="K843"/>
      <c r="L843"/>
    </row>
    <row r="844" spans="1:12" ht="12.75" x14ac:dyDescent="0.2">
      <c r="A844"/>
      <c r="B844"/>
      <c r="C844"/>
      <c r="D844"/>
      <c r="E844"/>
      <c r="F844"/>
      <c r="G844"/>
      <c r="H844"/>
      <c r="I844"/>
      <c r="J844"/>
      <c r="K844"/>
      <c r="L844"/>
    </row>
    <row r="845" spans="1:12" ht="12.75" x14ac:dyDescent="0.2">
      <c r="A845"/>
      <c r="B845"/>
      <c r="C845"/>
      <c r="D845"/>
      <c r="E845"/>
      <c r="F845"/>
      <c r="G845"/>
      <c r="H845"/>
      <c r="I845"/>
      <c r="J845"/>
      <c r="K845"/>
      <c r="L845"/>
    </row>
    <row r="846" spans="1:12" ht="12.75" x14ac:dyDescent="0.2">
      <c r="A846"/>
      <c r="B846"/>
      <c r="C846"/>
      <c r="D846"/>
      <c r="E846"/>
      <c r="F846"/>
      <c r="G846"/>
      <c r="H846"/>
      <c r="I846"/>
      <c r="J846"/>
      <c r="K846"/>
      <c r="L846"/>
    </row>
    <row r="847" spans="1:12" ht="12.75" x14ac:dyDescent="0.2">
      <c r="A847"/>
      <c r="B847"/>
      <c r="C847"/>
      <c r="D847"/>
      <c r="E847"/>
      <c r="F847"/>
      <c r="G847"/>
      <c r="H847"/>
      <c r="I847"/>
      <c r="J847"/>
      <c r="K847"/>
      <c r="L847"/>
    </row>
    <row r="848" spans="1:12" ht="12.75" x14ac:dyDescent="0.2">
      <c r="A848"/>
      <c r="B848"/>
      <c r="C848"/>
      <c r="D848"/>
      <c r="E848"/>
      <c r="F848"/>
      <c r="G848"/>
      <c r="H848"/>
      <c r="I848"/>
      <c r="J848"/>
      <c r="K848"/>
      <c r="L848"/>
    </row>
    <row r="849" spans="1:12" ht="12.75" x14ac:dyDescent="0.2">
      <c r="A849"/>
      <c r="B849"/>
      <c r="C849"/>
      <c r="D849"/>
      <c r="E849"/>
      <c r="F849"/>
      <c r="G849"/>
      <c r="H849"/>
      <c r="I849"/>
      <c r="J849"/>
      <c r="K849"/>
      <c r="L849"/>
    </row>
    <row r="850" spans="1:12" ht="12.75" x14ac:dyDescent="0.2">
      <c r="A850"/>
      <c r="B850"/>
      <c r="C850"/>
      <c r="D850"/>
      <c r="E850"/>
      <c r="F850"/>
      <c r="G850"/>
      <c r="H850"/>
      <c r="I850"/>
      <c r="J850"/>
      <c r="K850"/>
      <c r="L850"/>
    </row>
    <row r="851" spans="1:12" ht="12.75" x14ac:dyDescent="0.2">
      <c r="A851"/>
      <c r="B851"/>
      <c r="C851"/>
      <c r="D851"/>
      <c r="E851"/>
      <c r="F851"/>
      <c r="G851"/>
      <c r="H851"/>
      <c r="I851"/>
      <c r="J851"/>
      <c r="K851"/>
      <c r="L851"/>
    </row>
    <row r="852" spans="1:12" ht="12.75" x14ac:dyDescent="0.2">
      <c r="A852"/>
      <c r="B852"/>
      <c r="C852"/>
      <c r="D852"/>
      <c r="E852"/>
      <c r="F852"/>
      <c r="G852"/>
      <c r="H852"/>
      <c r="I852"/>
      <c r="J852"/>
      <c r="K852"/>
      <c r="L852"/>
    </row>
    <row r="853" spans="1:12" ht="12.75" x14ac:dyDescent="0.2">
      <c r="A853"/>
      <c r="B853"/>
      <c r="C853"/>
      <c r="D853"/>
      <c r="E853"/>
      <c r="F853"/>
      <c r="G853"/>
      <c r="H853"/>
      <c r="I853"/>
      <c r="J853"/>
      <c r="K853"/>
      <c r="L853"/>
    </row>
    <row r="854" spans="1:12" ht="12.75" x14ac:dyDescent="0.2">
      <c r="A854"/>
      <c r="B854"/>
      <c r="C854"/>
      <c r="D854"/>
      <c r="E854"/>
      <c r="F854"/>
      <c r="G854"/>
      <c r="H854"/>
      <c r="I854"/>
      <c r="J854"/>
      <c r="K854"/>
      <c r="L854"/>
    </row>
    <row r="855" spans="1:12" ht="12.75" x14ac:dyDescent="0.2">
      <c r="A855"/>
      <c r="B855"/>
      <c r="C855"/>
      <c r="D855"/>
      <c r="E855"/>
      <c r="F855"/>
      <c r="G855"/>
      <c r="H855"/>
      <c r="I855"/>
      <c r="J855"/>
      <c r="K855"/>
      <c r="L855"/>
    </row>
    <row r="856" spans="1:12" ht="12.75" x14ac:dyDescent="0.2">
      <c r="A856"/>
      <c r="B856"/>
      <c r="C856"/>
      <c r="D856"/>
      <c r="E856"/>
      <c r="F856"/>
      <c r="G856"/>
      <c r="H856"/>
      <c r="I856"/>
      <c r="J856"/>
      <c r="K856"/>
      <c r="L856"/>
    </row>
    <row r="857" spans="1:12" ht="12.75" x14ac:dyDescent="0.2">
      <c r="A857"/>
      <c r="B857"/>
      <c r="C857"/>
      <c r="D857"/>
      <c r="E857"/>
      <c r="F857"/>
      <c r="G857"/>
      <c r="H857"/>
      <c r="I857"/>
      <c r="J857"/>
      <c r="K857"/>
      <c r="L857"/>
    </row>
    <row r="858" spans="1:12" ht="12.75" x14ac:dyDescent="0.2">
      <c r="A858"/>
      <c r="B858"/>
      <c r="C858"/>
      <c r="D858"/>
      <c r="E858"/>
      <c r="F858"/>
      <c r="G858"/>
      <c r="H858"/>
      <c r="I858"/>
      <c r="J858"/>
      <c r="K858"/>
      <c r="L858"/>
    </row>
    <row r="859" spans="1:12" ht="12.75" x14ac:dyDescent="0.2">
      <c r="A859"/>
      <c r="B859"/>
      <c r="C859"/>
      <c r="D859"/>
      <c r="E859"/>
      <c r="F859"/>
      <c r="G859"/>
      <c r="H859"/>
      <c r="I859"/>
      <c r="J859"/>
      <c r="K859"/>
      <c r="L859"/>
    </row>
    <row r="860" spans="1:12" ht="12.75" x14ac:dyDescent="0.2">
      <c r="A860"/>
      <c r="B860"/>
      <c r="C860"/>
      <c r="D860"/>
      <c r="E860"/>
      <c r="F860"/>
      <c r="G860"/>
      <c r="H860"/>
      <c r="I860"/>
      <c r="J860"/>
      <c r="K860"/>
      <c r="L860"/>
    </row>
    <row r="861" spans="1:12" ht="12.75" x14ac:dyDescent="0.2">
      <c r="A861"/>
      <c r="B861"/>
      <c r="C861"/>
      <c r="D861"/>
      <c r="E861"/>
      <c r="F861"/>
      <c r="G861"/>
      <c r="H861"/>
      <c r="I861"/>
      <c r="J861"/>
      <c r="K861"/>
      <c r="L861"/>
    </row>
    <row r="862" spans="1:12" ht="12.75" x14ac:dyDescent="0.2">
      <c r="A862"/>
      <c r="B862"/>
      <c r="C862"/>
      <c r="D862"/>
      <c r="E862"/>
      <c r="F862"/>
      <c r="G862"/>
      <c r="H862"/>
      <c r="I862"/>
      <c r="J862"/>
      <c r="K862"/>
      <c r="L862"/>
    </row>
    <row r="863" spans="1:12" ht="12.75" x14ac:dyDescent="0.2">
      <c r="A863"/>
      <c r="B863"/>
      <c r="C863"/>
      <c r="D863"/>
      <c r="E863"/>
      <c r="F863"/>
      <c r="G863"/>
      <c r="H863"/>
      <c r="I863"/>
      <c r="J863"/>
      <c r="K863"/>
      <c r="L863"/>
    </row>
    <row r="864" spans="1:12" ht="12.75" x14ac:dyDescent="0.2">
      <c r="A864"/>
      <c r="B864"/>
      <c r="C864"/>
      <c r="D864"/>
      <c r="E864"/>
      <c r="F864"/>
      <c r="G864"/>
      <c r="H864"/>
      <c r="I864"/>
      <c r="J864"/>
      <c r="K864"/>
      <c r="L864"/>
    </row>
    <row r="865" spans="1:12" ht="12.75" x14ac:dyDescent="0.2">
      <c r="A865"/>
      <c r="B865"/>
      <c r="C865"/>
      <c r="D865"/>
      <c r="E865"/>
      <c r="F865"/>
      <c r="G865"/>
      <c r="H865"/>
      <c r="I865"/>
      <c r="J865"/>
      <c r="K865"/>
      <c r="L865"/>
    </row>
    <row r="866" spans="1:12" ht="12.75" x14ac:dyDescent="0.2">
      <c r="A866"/>
      <c r="B866"/>
      <c r="C866"/>
      <c r="D866"/>
      <c r="E866"/>
      <c r="F866"/>
      <c r="G866"/>
      <c r="H866"/>
      <c r="I866"/>
      <c r="J866"/>
      <c r="K866"/>
      <c r="L866"/>
    </row>
    <row r="867" spans="1:12" ht="12.75" x14ac:dyDescent="0.2">
      <c r="A867"/>
      <c r="B867"/>
      <c r="C867"/>
      <c r="D867"/>
      <c r="E867"/>
      <c r="F867"/>
      <c r="G867"/>
      <c r="H867"/>
      <c r="I867"/>
      <c r="J867"/>
      <c r="K867"/>
      <c r="L867"/>
    </row>
    <row r="868" spans="1:12" ht="12.75" x14ac:dyDescent="0.2">
      <c r="A868"/>
      <c r="B868"/>
      <c r="C868"/>
      <c r="D868"/>
      <c r="E868"/>
      <c r="F868"/>
      <c r="G868"/>
      <c r="H868"/>
      <c r="I868"/>
      <c r="J868"/>
      <c r="K868"/>
      <c r="L868"/>
    </row>
    <row r="869" spans="1:12" ht="12.75" x14ac:dyDescent="0.2">
      <c r="A869"/>
      <c r="B869"/>
      <c r="C869"/>
      <c r="D869"/>
      <c r="E869"/>
      <c r="F869"/>
      <c r="G869"/>
      <c r="H869"/>
      <c r="I869"/>
      <c r="J869"/>
      <c r="K869"/>
      <c r="L869"/>
    </row>
    <row r="870" spans="1:12" ht="12.75" x14ac:dyDescent="0.2">
      <c r="A870"/>
      <c r="B870"/>
      <c r="C870"/>
      <c r="D870"/>
      <c r="E870"/>
      <c r="F870"/>
      <c r="G870"/>
      <c r="H870"/>
      <c r="I870"/>
      <c r="J870"/>
      <c r="K870"/>
      <c r="L870"/>
    </row>
    <row r="871" spans="1:12" ht="12.75" x14ac:dyDescent="0.2">
      <c r="A871"/>
      <c r="B871"/>
      <c r="C871"/>
      <c r="D871"/>
      <c r="E871"/>
      <c r="F871"/>
      <c r="G871"/>
      <c r="H871"/>
      <c r="I871"/>
      <c r="J871"/>
      <c r="K871"/>
      <c r="L871"/>
    </row>
    <row r="872" spans="1:12" ht="12.75" x14ac:dyDescent="0.2">
      <c r="A872"/>
      <c r="B872"/>
      <c r="C872"/>
      <c r="D872"/>
      <c r="E872"/>
      <c r="F872"/>
      <c r="G872"/>
      <c r="H872"/>
      <c r="I872"/>
      <c r="J872"/>
      <c r="K872"/>
      <c r="L872"/>
    </row>
    <row r="873" spans="1:12" ht="12.75" x14ac:dyDescent="0.2">
      <c r="A873"/>
      <c r="B873"/>
      <c r="C873"/>
      <c r="D873"/>
      <c r="E873"/>
      <c r="F873"/>
      <c r="G873"/>
      <c r="H873"/>
      <c r="I873"/>
      <c r="J873"/>
      <c r="K873"/>
      <c r="L873"/>
    </row>
    <row r="874" spans="1:12" ht="12.75" x14ac:dyDescent="0.2">
      <c r="A874"/>
      <c r="B874"/>
      <c r="C874"/>
      <c r="D874"/>
      <c r="E874"/>
      <c r="F874"/>
      <c r="G874"/>
      <c r="H874"/>
      <c r="I874"/>
      <c r="J874"/>
      <c r="K874"/>
      <c r="L874"/>
    </row>
    <row r="875" spans="1:12" ht="12.75" x14ac:dyDescent="0.2">
      <c r="A875"/>
      <c r="B875"/>
      <c r="C875"/>
      <c r="D875"/>
      <c r="E875"/>
      <c r="F875"/>
      <c r="G875"/>
      <c r="H875"/>
      <c r="I875"/>
      <c r="J875"/>
      <c r="K875"/>
      <c r="L875"/>
    </row>
    <row r="876" spans="1:12" ht="12.75" x14ac:dyDescent="0.2">
      <c r="A876"/>
      <c r="B876"/>
      <c r="C876"/>
      <c r="D876"/>
      <c r="E876"/>
      <c r="F876"/>
      <c r="G876"/>
      <c r="H876"/>
      <c r="I876"/>
      <c r="J876"/>
      <c r="K876"/>
      <c r="L876"/>
    </row>
    <row r="877" spans="1:12" ht="12.75" x14ac:dyDescent="0.2">
      <c r="A877"/>
      <c r="B877"/>
      <c r="C877"/>
      <c r="D877"/>
      <c r="E877"/>
      <c r="F877"/>
      <c r="G877"/>
      <c r="H877"/>
      <c r="I877"/>
      <c r="J877"/>
      <c r="K877"/>
      <c r="L877"/>
    </row>
    <row r="878" spans="1:12" ht="12.75" x14ac:dyDescent="0.2">
      <c r="A878"/>
      <c r="B878"/>
      <c r="C878"/>
      <c r="D878"/>
      <c r="E878"/>
      <c r="F878"/>
      <c r="G878"/>
      <c r="H878"/>
      <c r="I878"/>
      <c r="J878"/>
      <c r="K878"/>
      <c r="L878"/>
    </row>
    <row r="879" spans="1:12" ht="12.75" x14ac:dyDescent="0.2">
      <c r="A879"/>
      <c r="B879"/>
      <c r="C879"/>
      <c r="D879"/>
      <c r="E879"/>
      <c r="F879"/>
      <c r="G879"/>
      <c r="H879"/>
      <c r="I879"/>
      <c r="J879"/>
      <c r="K879"/>
      <c r="L879"/>
    </row>
    <row r="880" spans="1:12" ht="12.75" x14ac:dyDescent="0.2">
      <c r="A880"/>
      <c r="B880"/>
      <c r="C880"/>
      <c r="D880"/>
      <c r="E880"/>
      <c r="F880"/>
      <c r="G880"/>
      <c r="H880"/>
      <c r="I880"/>
      <c r="J880"/>
      <c r="K880"/>
      <c r="L880"/>
    </row>
    <row r="881" spans="1:12" ht="12.75" x14ac:dyDescent="0.2">
      <c r="A881"/>
      <c r="B881"/>
      <c r="C881"/>
      <c r="D881"/>
      <c r="E881"/>
      <c r="F881"/>
      <c r="G881"/>
      <c r="H881"/>
      <c r="I881"/>
      <c r="J881"/>
      <c r="K881"/>
      <c r="L881"/>
    </row>
    <row r="882" spans="1:12" ht="12.75" x14ac:dyDescent="0.2">
      <c r="A882"/>
      <c r="B882"/>
      <c r="C882"/>
      <c r="D882"/>
      <c r="E882"/>
      <c r="F882"/>
      <c r="G882"/>
      <c r="H882"/>
      <c r="I882"/>
      <c r="J882"/>
      <c r="K882"/>
      <c r="L882"/>
    </row>
    <row r="883" spans="1:12" ht="12.75" x14ac:dyDescent="0.2">
      <c r="A883"/>
      <c r="B883"/>
      <c r="C883"/>
      <c r="D883"/>
      <c r="E883"/>
      <c r="F883"/>
      <c r="G883"/>
      <c r="H883"/>
      <c r="I883"/>
      <c r="J883"/>
      <c r="K883"/>
      <c r="L883"/>
    </row>
    <row r="884" spans="1:12" ht="12.75" x14ac:dyDescent="0.2">
      <c r="A884"/>
      <c r="B884"/>
      <c r="C884"/>
      <c r="D884"/>
      <c r="E884"/>
      <c r="F884"/>
      <c r="G884"/>
      <c r="H884"/>
      <c r="I884"/>
      <c r="J884"/>
      <c r="K884"/>
      <c r="L884"/>
    </row>
    <row r="885" spans="1:12" ht="12.75" x14ac:dyDescent="0.2">
      <c r="A885"/>
      <c r="B885"/>
      <c r="C885"/>
      <c r="D885"/>
      <c r="E885"/>
      <c r="F885"/>
      <c r="G885"/>
      <c r="H885"/>
      <c r="I885"/>
      <c r="J885"/>
      <c r="K885"/>
      <c r="L885"/>
    </row>
    <row r="886" spans="1:12" ht="12.75" x14ac:dyDescent="0.2">
      <c r="A886"/>
      <c r="B886"/>
      <c r="C886"/>
      <c r="D886"/>
      <c r="E886"/>
      <c r="F886"/>
      <c r="G886"/>
      <c r="H886"/>
      <c r="I886"/>
      <c r="J886"/>
      <c r="K886"/>
      <c r="L886"/>
    </row>
    <row r="887" spans="1:12" ht="12.75" x14ac:dyDescent="0.2">
      <c r="A887"/>
      <c r="B887"/>
      <c r="C887"/>
      <c r="D887"/>
      <c r="E887"/>
      <c r="F887"/>
      <c r="G887"/>
      <c r="H887"/>
      <c r="I887"/>
      <c r="J887"/>
      <c r="K887"/>
      <c r="L887"/>
    </row>
    <row r="888" spans="1:12" ht="12.75" x14ac:dyDescent="0.2">
      <c r="A888"/>
      <c r="B888"/>
      <c r="C888"/>
      <c r="D888"/>
      <c r="E888"/>
      <c r="F888"/>
      <c r="G888"/>
      <c r="H888"/>
      <c r="I888"/>
      <c r="J888"/>
      <c r="K888"/>
      <c r="L888"/>
    </row>
    <row r="889" spans="1:12" ht="12.75" x14ac:dyDescent="0.2">
      <c r="A889"/>
      <c r="B889"/>
      <c r="C889"/>
      <c r="D889"/>
      <c r="E889"/>
      <c r="F889"/>
      <c r="G889"/>
      <c r="H889"/>
      <c r="I889"/>
      <c r="J889"/>
      <c r="K889"/>
      <c r="L889"/>
    </row>
    <row r="890" spans="1:12" ht="12.75" x14ac:dyDescent="0.2">
      <c r="A890"/>
      <c r="B890"/>
      <c r="C890"/>
      <c r="D890"/>
      <c r="E890"/>
      <c r="F890"/>
      <c r="G890"/>
      <c r="H890"/>
      <c r="I890"/>
      <c r="J890"/>
      <c r="K890"/>
      <c r="L890"/>
    </row>
    <row r="891" spans="1:12" ht="12.75" x14ac:dyDescent="0.2">
      <c r="A891"/>
      <c r="B891"/>
      <c r="C891"/>
      <c r="D891"/>
      <c r="E891"/>
      <c r="F891"/>
      <c r="G891"/>
      <c r="H891"/>
      <c r="I891"/>
      <c r="J891"/>
      <c r="K891"/>
      <c r="L891"/>
    </row>
    <row r="892" spans="1:12" ht="12.75" x14ac:dyDescent="0.2">
      <c r="A892"/>
      <c r="B892"/>
      <c r="C892"/>
      <c r="D892"/>
      <c r="E892"/>
      <c r="F892"/>
      <c r="G892"/>
      <c r="H892"/>
      <c r="I892"/>
      <c r="J892"/>
      <c r="K892"/>
      <c r="L892"/>
    </row>
    <row r="893" spans="1:12" ht="12.75" x14ac:dyDescent="0.2">
      <c r="A893"/>
      <c r="B893"/>
      <c r="C893"/>
      <c r="D893"/>
      <c r="E893"/>
      <c r="F893"/>
      <c r="G893"/>
      <c r="H893"/>
      <c r="I893"/>
      <c r="J893"/>
      <c r="K893"/>
      <c r="L893"/>
    </row>
    <row r="894" spans="1:12" ht="12.75" x14ac:dyDescent="0.2">
      <c r="A894"/>
      <c r="B894"/>
      <c r="C894"/>
      <c r="D894"/>
      <c r="E894"/>
      <c r="F894"/>
      <c r="G894"/>
      <c r="H894"/>
      <c r="I894"/>
      <c r="J894"/>
      <c r="K894"/>
      <c r="L894"/>
    </row>
    <row r="895" spans="1:12" ht="12.75" x14ac:dyDescent="0.2">
      <c r="A895"/>
      <c r="B895"/>
      <c r="C895"/>
      <c r="D895"/>
      <c r="E895"/>
      <c r="F895"/>
      <c r="G895"/>
      <c r="H895"/>
      <c r="I895"/>
      <c r="J895"/>
      <c r="K895"/>
      <c r="L895"/>
    </row>
    <row r="896" spans="1:12" ht="12.75" x14ac:dyDescent="0.2">
      <c r="A896"/>
      <c r="B896"/>
      <c r="C896"/>
      <c r="D896"/>
      <c r="E896"/>
      <c r="F896"/>
      <c r="G896"/>
      <c r="H896"/>
      <c r="I896"/>
      <c r="J896"/>
      <c r="K896"/>
      <c r="L896"/>
    </row>
    <row r="897" spans="1:12" ht="12.75" x14ac:dyDescent="0.2">
      <c r="A897"/>
      <c r="B897"/>
      <c r="C897"/>
      <c r="D897"/>
      <c r="E897"/>
      <c r="F897"/>
      <c r="G897"/>
      <c r="H897"/>
      <c r="I897"/>
      <c r="J897"/>
      <c r="K897"/>
      <c r="L897"/>
    </row>
    <row r="898" spans="1:12" ht="12.75" x14ac:dyDescent="0.2">
      <c r="A898"/>
      <c r="B898"/>
      <c r="C898"/>
      <c r="D898"/>
      <c r="E898"/>
      <c r="F898"/>
      <c r="G898"/>
      <c r="H898"/>
      <c r="I898"/>
      <c r="J898"/>
      <c r="K898"/>
      <c r="L898"/>
    </row>
    <row r="899" spans="1:12" ht="12.75" x14ac:dyDescent="0.2">
      <c r="A899"/>
      <c r="B899"/>
      <c r="C899"/>
      <c r="D899"/>
      <c r="E899"/>
      <c r="F899"/>
      <c r="G899"/>
      <c r="H899"/>
      <c r="I899"/>
      <c r="J899"/>
      <c r="K899"/>
      <c r="L899"/>
    </row>
    <row r="900" spans="1:12" ht="12.75" x14ac:dyDescent="0.2">
      <c r="A900"/>
      <c r="B900"/>
      <c r="C900"/>
      <c r="D900"/>
      <c r="E900"/>
      <c r="F900"/>
      <c r="G900"/>
      <c r="H900"/>
      <c r="I900"/>
      <c r="J900"/>
      <c r="K900"/>
      <c r="L900"/>
    </row>
    <row r="901" spans="1:12" ht="12.75" x14ac:dyDescent="0.2">
      <c r="A901"/>
      <c r="B901"/>
      <c r="C901"/>
      <c r="D901"/>
      <c r="E901"/>
      <c r="F901"/>
      <c r="G901"/>
      <c r="H901"/>
      <c r="I901"/>
      <c r="J901"/>
      <c r="K901"/>
      <c r="L901"/>
    </row>
    <row r="902" spans="1:12" ht="12.75" x14ac:dyDescent="0.2">
      <c r="A902"/>
      <c r="B902"/>
      <c r="C902"/>
      <c r="D902"/>
      <c r="E902"/>
      <c r="F902"/>
      <c r="G902"/>
      <c r="H902"/>
      <c r="I902"/>
      <c r="J902"/>
      <c r="K902"/>
      <c r="L902"/>
    </row>
    <row r="903" spans="1:12" ht="12.75" x14ac:dyDescent="0.2">
      <c r="A903"/>
      <c r="B903"/>
      <c r="C903"/>
      <c r="D903"/>
      <c r="E903"/>
      <c r="F903"/>
      <c r="G903"/>
      <c r="H903"/>
      <c r="I903"/>
      <c r="J903"/>
      <c r="K903"/>
      <c r="L903"/>
    </row>
    <row r="904" spans="1:12" ht="12.75" x14ac:dyDescent="0.2">
      <c r="A904"/>
      <c r="B904"/>
      <c r="C904"/>
      <c r="D904"/>
      <c r="E904"/>
      <c r="F904"/>
      <c r="G904"/>
      <c r="H904"/>
      <c r="I904"/>
      <c r="J904"/>
      <c r="K904"/>
      <c r="L904"/>
    </row>
    <row r="905" spans="1:12" ht="12.75" x14ac:dyDescent="0.2">
      <c r="A905"/>
      <c r="B905"/>
      <c r="C905"/>
      <c r="D905"/>
      <c r="E905"/>
      <c r="F905"/>
      <c r="G905"/>
      <c r="H905"/>
      <c r="I905"/>
      <c r="J905"/>
      <c r="K905"/>
      <c r="L905"/>
    </row>
    <row r="906" spans="1:12" ht="12.75" x14ac:dyDescent="0.2">
      <c r="A906"/>
      <c r="B906"/>
      <c r="C906"/>
      <c r="D906"/>
      <c r="E906"/>
      <c r="F906"/>
      <c r="G906"/>
      <c r="H906"/>
      <c r="I906"/>
      <c r="J906"/>
      <c r="K906"/>
      <c r="L906"/>
    </row>
    <row r="907" spans="1:12" ht="12.75" x14ac:dyDescent="0.2">
      <c r="A907"/>
      <c r="B907"/>
      <c r="C907"/>
      <c r="D907"/>
      <c r="E907"/>
      <c r="F907"/>
      <c r="G907"/>
      <c r="H907"/>
      <c r="I907"/>
      <c r="J907"/>
      <c r="K907"/>
      <c r="L907"/>
    </row>
    <row r="908" spans="1:12" ht="12.75" x14ac:dyDescent="0.2">
      <c r="A908"/>
      <c r="B908"/>
      <c r="C908"/>
      <c r="D908"/>
      <c r="E908"/>
      <c r="F908"/>
      <c r="G908"/>
      <c r="H908"/>
      <c r="I908"/>
      <c r="J908"/>
      <c r="K908"/>
      <c r="L908"/>
    </row>
    <row r="909" spans="1:12" ht="12.75" x14ac:dyDescent="0.2">
      <c r="A909"/>
      <c r="B909"/>
      <c r="C909"/>
      <c r="D909"/>
      <c r="E909"/>
      <c r="F909"/>
      <c r="G909"/>
      <c r="H909"/>
      <c r="I909"/>
      <c r="J909"/>
      <c r="K909"/>
      <c r="L909"/>
    </row>
    <row r="910" spans="1:12" ht="12.75" x14ac:dyDescent="0.2">
      <c r="A910"/>
      <c r="B910"/>
      <c r="C910"/>
      <c r="D910"/>
      <c r="E910"/>
      <c r="F910"/>
      <c r="G910"/>
      <c r="H910"/>
      <c r="I910"/>
      <c r="J910"/>
      <c r="K910"/>
      <c r="L910"/>
    </row>
    <row r="911" spans="1:12" ht="12.75" x14ac:dyDescent="0.2">
      <c r="A911"/>
      <c r="B911"/>
      <c r="C911"/>
      <c r="D911"/>
      <c r="E911"/>
      <c r="F911"/>
      <c r="G911"/>
      <c r="H911"/>
      <c r="I911"/>
      <c r="J911"/>
      <c r="K911"/>
      <c r="L911"/>
    </row>
    <row r="912" spans="1:12" ht="12.75" x14ac:dyDescent="0.2">
      <c r="A912"/>
      <c r="B912"/>
      <c r="C912"/>
      <c r="D912"/>
      <c r="E912"/>
      <c r="F912"/>
      <c r="G912"/>
      <c r="H912"/>
      <c r="I912"/>
      <c r="J912"/>
      <c r="K912"/>
      <c r="L912"/>
    </row>
    <row r="913" spans="1:12" ht="12.75" x14ac:dyDescent="0.2">
      <c r="A913"/>
      <c r="B913"/>
      <c r="C913"/>
      <c r="D913"/>
      <c r="E913"/>
      <c r="F913"/>
      <c r="G913"/>
      <c r="H913"/>
      <c r="I913"/>
      <c r="J913"/>
      <c r="K913"/>
      <c r="L913"/>
    </row>
    <row r="914" spans="1:12" ht="12.75" x14ac:dyDescent="0.2">
      <c r="A914"/>
      <c r="B914"/>
      <c r="C914"/>
      <c r="D914"/>
      <c r="E914"/>
      <c r="F914"/>
      <c r="G914"/>
      <c r="H914"/>
      <c r="I914"/>
      <c r="J914"/>
      <c r="K914"/>
      <c r="L914"/>
    </row>
    <row r="915" spans="1:12" ht="12.75" x14ac:dyDescent="0.2">
      <c r="A915"/>
      <c r="B915"/>
      <c r="C915"/>
      <c r="D915"/>
      <c r="E915"/>
      <c r="F915"/>
      <c r="G915"/>
      <c r="H915"/>
      <c r="I915"/>
      <c r="J915"/>
      <c r="K915"/>
      <c r="L915"/>
    </row>
    <row r="916" spans="1:12" ht="12.75" x14ac:dyDescent="0.2">
      <c r="A916"/>
      <c r="B916"/>
      <c r="C916"/>
      <c r="D916"/>
      <c r="E916"/>
      <c r="F916"/>
      <c r="G916"/>
      <c r="H916"/>
      <c r="I916"/>
      <c r="J916"/>
      <c r="K916"/>
      <c r="L916"/>
    </row>
    <row r="917" spans="1:12" ht="12.75" x14ac:dyDescent="0.2">
      <c r="A917"/>
      <c r="B917"/>
      <c r="C917"/>
      <c r="D917"/>
      <c r="E917"/>
      <c r="F917"/>
      <c r="G917"/>
      <c r="H917"/>
      <c r="I917"/>
      <c r="J917"/>
      <c r="K917"/>
      <c r="L917"/>
    </row>
    <row r="918" spans="1:12" ht="12.75" x14ac:dyDescent="0.2">
      <c r="A918"/>
      <c r="B918"/>
      <c r="C918"/>
      <c r="D918"/>
      <c r="E918"/>
      <c r="F918"/>
      <c r="G918"/>
      <c r="H918"/>
      <c r="I918"/>
      <c r="J918"/>
      <c r="K918"/>
      <c r="L918"/>
    </row>
    <row r="919" spans="1:12" ht="12.75" x14ac:dyDescent="0.2">
      <c r="A919"/>
      <c r="B919"/>
      <c r="C919"/>
      <c r="D919"/>
      <c r="E919"/>
      <c r="F919"/>
      <c r="G919"/>
      <c r="H919"/>
      <c r="I919"/>
      <c r="J919"/>
      <c r="K919"/>
      <c r="L919"/>
    </row>
    <row r="920" spans="1:12" ht="12.75" x14ac:dyDescent="0.2">
      <c r="A920"/>
      <c r="B920"/>
      <c r="C920"/>
      <c r="D920"/>
      <c r="E920"/>
      <c r="F920"/>
      <c r="G920"/>
      <c r="H920"/>
      <c r="I920"/>
      <c r="J920"/>
      <c r="K920"/>
      <c r="L920"/>
    </row>
    <row r="921" spans="1:12" ht="12.75" x14ac:dyDescent="0.2">
      <c r="A921"/>
      <c r="B921"/>
      <c r="C921"/>
      <c r="D921"/>
      <c r="E921"/>
      <c r="F921"/>
      <c r="G921"/>
      <c r="H921"/>
      <c r="I921"/>
      <c r="J921"/>
      <c r="K921"/>
      <c r="L921"/>
    </row>
    <row r="922" spans="1:12" ht="12.75" x14ac:dyDescent="0.2">
      <c r="A922"/>
      <c r="B922"/>
      <c r="C922"/>
      <c r="D922"/>
      <c r="E922"/>
      <c r="F922"/>
      <c r="G922"/>
      <c r="H922"/>
      <c r="I922"/>
      <c r="J922"/>
      <c r="K922"/>
      <c r="L922"/>
    </row>
    <row r="923" spans="1:12" ht="12.75" x14ac:dyDescent="0.2">
      <c r="A923"/>
      <c r="B923"/>
      <c r="C923"/>
      <c r="D923"/>
      <c r="E923"/>
      <c r="F923"/>
      <c r="G923"/>
      <c r="H923"/>
      <c r="I923"/>
      <c r="J923"/>
      <c r="K923"/>
      <c r="L923"/>
    </row>
    <row r="924" spans="1:12" ht="12.75" x14ac:dyDescent="0.2">
      <c r="A924"/>
      <c r="B924"/>
      <c r="C924"/>
      <c r="D924"/>
      <c r="E924"/>
      <c r="F924"/>
      <c r="G924"/>
      <c r="H924"/>
      <c r="I924"/>
      <c r="J924"/>
      <c r="K924"/>
      <c r="L924"/>
    </row>
    <row r="925" spans="1:12" ht="12.75" x14ac:dyDescent="0.2">
      <c r="A925"/>
      <c r="B925"/>
      <c r="C925"/>
      <c r="D925"/>
      <c r="E925"/>
      <c r="F925"/>
      <c r="G925"/>
      <c r="H925"/>
      <c r="I925"/>
      <c r="J925"/>
      <c r="K925"/>
      <c r="L925"/>
    </row>
    <row r="926" spans="1:12" ht="12.75" x14ac:dyDescent="0.2">
      <c r="A926"/>
      <c r="B926"/>
      <c r="C926"/>
      <c r="D926"/>
      <c r="E926"/>
      <c r="F926"/>
      <c r="G926"/>
      <c r="H926"/>
      <c r="I926"/>
      <c r="J926"/>
      <c r="K926"/>
      <c r="L926"/>
    </row>
    <row r="927" spans="1:12" ht="12.75" x14ac:dyDescent="0.2">
      <c r="A927"/>
      <c r="B927"/>
      <c r="C927"/>
      <c r="D927"/>
      <c r="E927"/>
      <c r="F927"/>
      <c r="G927"/>
      <c r="H927"/>
      <c r="I927"/>
      <c r="J927"/>
      <c r="K927"/>
      <c r="L927"/>
    </row>
    <row r="928" spans="1:12" ht="12.75" x14ac:dyDescent="0.2">
      <c r="A928"/>
      <c r="B928"/>
      <c r="C928"/>
      <c r="D928"/>
      <c r="E928"/>
      <c r="F928"/>
      <c r="G928"/>
      <c r="H928"/>
      <c r="I928"/>
      <c r="J928"/>
      <c r="K928"/>
      <c r="L928"/>
    </row>
    <row r="929" spans="1:12" ht="12.75" x14ac:dyDescent="0.2">
      <c r="A929"/>
      <c r="B929"/>
      <c r="C929"/>
      <c r="D929"/>
      <c r="E929"/>
      <c r="F929"/>
      <c r="G929"/>
      <c r="H929"/>
      <c r="I929"/>
      <c r="J929"/>
      <c r="K929"/>
      <c r="L929"/>
    </row>
    <row r="930" spans="1:12" ht="12.75" x14ac:dyDescent="0.2">
      <c r="A930"/>
      <c r="B930"/>
      <c r="C930"/>
      <c r="D930"/>
      <c r="E930"/>
      <c r="F930"/>
      <c r="G930"/>
      <c r="H930"/>
      <c r="I930"/>
      <c r="J930"/>
      <c r="K930"/>
      <c r="L930"/>
    </row>
    <row r="931" spans="1:12" ht="12.75" x14ac:dyDescent="0.2">
      <c r="A931"/>
      <c r="B931"/>
      <c r="C931"/>
      <c r="D931"/>
      <c r="E931"/>
      <c r="F931"/>
      <c r="G931"/>
      <c r="H931"/>
      <c r="I931"/>
      <c r="J931"/>
      <c r="K931"/>
      <c r="L931"/>
    </row>
    <row r="932" spans="1:12" ht="12.75" x14ac:dyDescent="0.2">
      <c r="A932"/>
      <c r="B932"/>
      <c r="C932"/>
      <c r="D932"/>
      <c r="E932"/>
      <c r="F932"/>
      <c r="G932"/>
      <c r="H932"/>
      <c r="I932"/>
      <c r="J932"/>
      <c r="K932"/>
      <c r="L932"/>
    </row>
    <row r="933" spans="1:12" ht="12.75" x14ac:dyDescent="0.2">
      <c r="A933"/>
      <c r="B933"/>
      <c r="C933"/>
      <c r="D933"/>
      <c r="E933"/>
      <c r="F933"/>
      <c r="G933"/>
      <c r="H933"/>
      <c r="I933"/>
      <c r="J933"/>
      <c r="K933"/>
      <c r="L933"/>
    </row>
    <row r="934" spans="1:12" ht="12.75" x14ac:dyDescent="0.2">
      <c r="A934"/>
      <c r="B934"/>
      <c r="C934"/>
      <c r="D934"/>
      <c r="E934"/>
      <c r="F934"/>
      <c r="G934"/>
      <c r="H934"/>
      <c r="I934"/>
      <c r="J934"/>
      <c r="K934"/>
      <c r="L934"/>
    </row>
    <row r="935" spans="1:12" ht="12.75" x14ac:dyDescent="0.2">
      <c r="A935"/>
      <c r="B935"/>
      <c r="C935"/>
      <c r="D935"/>
      <c r="E935"/>
      <c r="F935"/>
      <c r="G935"/>
      <c r="H935"/>
      <c r="I935"/>
      <c r="J935"/>
      <c r="K935"/>
      <c r="L935"/>
    </row>
    <row r="936" spans="1:12" ht="12.75" x14ac:dyDescent="0.2">
      <c r="A936"/>
      <c r="B936"/>
      <c r="C936"/>
      <c r="D936"/>
      <c r="E936"/>
      <c r="F936"/>
      <c r="G936"/>
      <c r="H936"/>
      <c r="I936"/>
      <c r="J936"/>
      <c r="K936"/>
      <c r="L936"/>
    </row>
    <row r="937" spans="1:12" ht="12.75" x14ac:dyDescent="0.2">
      <c r="A937"/>
      <c r="B937"/>
      <c r="C937"/>
      <c r="D937"/>
      <c r="E937"/>
      <c r="F937"/>
      <c r="G937"/>
      <c r="H937"/>
      <c r="I937"/>
      <c r="J937"/>
      <c r="K937"/>
      <c r="L937"/>
    </row>
    <row r="938" spans="1:12" ht="12.75" x14ac:dyDescent="0.2">
      <c r="A938"/>
      <c r="B938"/>
      <c r="C938"/>
      <c r="D938"/>
      <c r="E938"/>
      <c r="F938"/>
      <c r="G938"/>
      <c r="H938"/>
      <c r="I938"/>
      <c r="J938"/>
      <c r="K938"/>
      <c r="L938"/>
    </row>
    <row r="939" spans="1:12" ht="12.75" x14ac:dyDescent="0.2">
      <c r="A939"/>
      <c r="B939"/>
      <c r="C939"/>
      <c r="D939"/>
      <c r="E939"/>
      <c r="F939"/>
      <c r="G939"/>
      <c r="H939"/>
      <c r="I939"/>
      <c r="J939"/>
      <c r="K939"/>
      <c r="L939"/>
    </row>
    <row r="940" spans="1:12" ht="12.75" x14ac:dyDescent="0.2">
      <c r="A940"/>
      <c r="B940"/>
      <c r="C940"/>
      <c r="D940"/>
      <c r="E940"/>
      <c r="F940"/>
      <c r="G940"/>
      <c r="H940"/>
      <c r="I940"/>
      <c r="J940"/>
      <c r="K940"/>
      <c r="L940"/>
    </row>
    <row r="941" spans="1:12" ht="12.75" x14ac:dyDescent="0.2">
      <c r="A941"/>
      <c r="B941"/>
      <c r="C941"/>
      <c r="D941"/>
      <c r="E941"/>
      <c r="F941"/>
      <c r="G941"/>
      <c r="H941"/>
      <c r="I941"/>
      <c r="J941"/>
      <c r="K941"/>
      <c r="L941"/>
    </row>
    <row r="942" spans="1:12" ht="12.75" x14ac:dyDescent="0.2">
      <c r="A942"/>
      <c r="B942"/>
      <c r="C942"/>
      <c r="D942"/>
      <c r="E942"/>
      <c r="F942"/>
      <c r="G942"/>
      <c r="H942"/>
      <c r="I942"/>
      <c r="J942"/>
      <c r="K942"/>
      <c r="L942"/>
    </row>
    <row r="943" spans="1:12" ht="12.75" x14ac:dyDescent="0.2">
      <c r="A943"/>
      <c r="B943"/>
      <c r="C943"/>
      <c r="D943"/>
      <c r="E943"/>
      <c r="F943"/>
      <c r="G943"/>
      <c r="H943"/>
      <c r="I943"/>
      <c r="J943"/>
      <c r="K943"/>
      <c r="L943"/>
    </row>
    <row r="944" spans="1:12" ht="12.75" x14ac:dyDescent="0.2">
      <c r="A944"/>
      <c r="B944"/>
      <c r="C944"/>
      <c r="D944"/>
      <c r="E944"/>
      <c r="F944"/>
      <c r="G944"/>
      <c r="H944"/>
      <c r="I944"/>
      <c r="J944"/>
      <c r="K944"/>
      <c r="L944"/>
    </row>
    <row r="945" spans="1:12" ht="12.75" x14ac:dyDescent="0.2">
      <c r="A945"/>
      <c r="B945"/>
      <c r="C945"/>
      <c r="D945"/>
      <c r="E945"/>
      <c r="F945"/>
      <c r="G945"/>
      <c r="H945"/>
      <c r="I945"/>
      <c r="J945"/>
      <c r="K945"/>
      <c r="L945"/>
    </row>
    <row r="946" spans="1:12" ht="12.75" x14ac:dyDescent="0.2">
      <c r="A946"/>
      <c r="B946"/>
      <c r="C946"/>
      <c r="D946"/>
      <c r="E946"/>
      <c r="F946"/>
      <c r="G946"/>
      <c r="H946"/>
      <c r="I946"/>
      <c r="J946"/>
      <c r="K946"/>
      <c r="L946"/>
    </row>
    <row r="947" spans="1:12" ht="12.75" x14ac:dyDescent="0.2">
      <c r="A947"/>
      <c r="B947"/>
      <c r="C947"/>
      <c r="D947"/>
      <c r="E947"/>
      <c r="F947"/>
      <c r="G947"/>
      <c r="H947"/>
      <c r="I947"/>
      <c r="J947"/>
      <c r="K947"/>
      <c r="L947"/>
    </row>
    <row r="948" spans="1:12" ht="12.75" x14ac:dyDescent="0.2">
      <c r="A948"/>
      <c r="B948"/>
      <c r="C948"/>
      <c r="D948"/>
      <c r="E948"/>
      <c r="F948"/>
      <c r="G948"/>
      <c r="H948"/>
      <c r="I948"/>
      <c r="J948"/>
      <c r="K948"/>
      <c r="L948"/>
    </row>
    <row r="949" spans="1:12" ht="12.75" x14ac:dyDescent="0.2">
      <c r="A949"/>
      <c r="B949"/>
      <c r="C949"/>
      <c r="D949"/>
      <c r="E949"/>
      <c r="F949"/>
      <c r="G949"/>
      <c r="H949"/>
      <c r="I949"/>
      <c r="J949"/>
      <c r="K949"/>
      <c r="L949"/>
    </row>
    <row r="950" spans="1:12" ht="12.75" x14ac:dyDescent="0.2">
      <c r="A950"/>
      <c r="B950"/>
      <c r="C950"/>
      <c r="D950"/>
      <c r="E950"/>
      <c r="F950"/>
      <c r="G950"/>
      <c r="H950"/>
      <c r="I950"/>
      <c r="J950"/>
      <c r="K950"/>
      <c r="L950"/>
    </row>
    <row r="951" spans="1:12" ht="12.75" x14ac:dyDescent="0.2">
      <c r="A951"/>
      <c r="B951"/>
      <c r="C951"/>
      <c r="D951"/>
      <c r="E951"/>
      <c r="F951"/>
      <c r="G951"/>
      <c r="H951"/>
      <c r="I951"/>
      <c r="J951"/>
      <c r="K951"/>
      <c r="L951"/>
    </row>
    <row r="952" spans="1:12" ht="12.75" x14ac:dyDescent="0.2">
      <c r="A952"/>
      <c r="B952"/>
      <c r="C952"/>
      <c r="D952"/>
      <c r="E952"/>
      <c r="F952"/>
      <c r="G952"/>
      <c r="H952"/>
      <c r="I952"/>
      <c r="J952"/>
      <c r="K952"/>
      <c r="L952"/>
    </row>
    <row r="953" spans="1:12" ht="12.75" x14ac:dyDescent="0.2">
      <c r="A953"/>
      <c r="B953"/>
      <c r="C953"/>
      <c r="D953"/>
      <c r="E953"/>
      <c r="F953"/>
      <c r="G953"/>
      <c r="H953"/>
      <c r="I953"/>
      <c r="J953"/>
      <c r="K953"/>
      <c r="L953"/>
    </row>
    <row r="954" spans="1:12" ht="12.75" x14ac:dyDescent="0.2">
      <c r="A954"/>
      <c r="B954"/>
      <c r="C954"/>
      <c r="D954"/>
      <c r="E954"/>
      <c r="F954"/>
      <c r="G954"/>
      <c r="H954"/>
      <c r="I954"/>
      <c r="J954"/>
      <c r="K954"/>
      <c r="L954"/>
    </row>
    <row r="955" spans="1:12" ht="12.75" x14ac:dyDescent="0.2">
      <c r="A955"/>
      <c r="B955"/>
      <c r="C955"/>
      <c r="D955"/>
      <c r="E955"/>
      <c r="F955"/>
      <c r="G955"/>
      <c r="H955"/>
      <c r="I955"/>
      <c r="J955"/>
      <c r="K955"/>
      <c r="L955"/>
    </row>
    <row r="956" spans="1:12" ht="12.75" x14ac:dyDescent="0.2">
      <c r="A956"/>
      <c r="B956"/>
      <c r="C956"/>
      <c r="D956"/>
      <c r="E956"/>
      <c r="F956"/>
      <c r="G956"/>
      <c r="H956"/>
      <c r="I956"/>
      <c r="J956"/>
      <c r="K956"/>
      <c r="L956"/>
    </row>
    <row r="957" spans="1:12" ht="12.75" x14ac:dyDescent="0.2">
      <c r="A957"/>
      <c r="B957"/>
      <c r="C957"/>
      <c r="D957"/>
      <c r="E957"/>
      <c r="F957"/>
      <c r="G957"/>
      <c r="H957"/>
      <c r="I957"/>
      <c r="J957"/>
      <c r="K957"/>
      <c r="L957"/>
    </row>
    <row r="958" spans="1:12" ht="12.75" x14ac:dyDescent="0.2">
      <c r="A958"/>
      <c r="B958"/>
      <c r="C958"/>
      <c r="D958"/>
      <c r="E958"/>
      <c r="F958"/>
      <c r="G958"/>
      <c r="H958"/>
      <c r="I958"/>
      <c r="J958"/>
      <c r="K958"/>
      <c r="L958"/>
    </row>
    <row r="959" spans="1:12" ht="12.75" x14ac:dyDescent="0.2">
      <c r="A959"/>
      <c r="B959"/>
      <c r="C959"/>
      <c r="D959"/>
      <c r="E959"/>
      <c r="F959"/>
      <c r="G959"/>
      <c r="H959"/>
      <c r="I959"/>
      <c r="J959"/>
      <c r="K959"/>
      <c r="L959"/>
    </row>
    <row r="960" spans="1:12" ht="12.75" x14ac:dyDescent="0.2">
      <c r="A960"/>
      <c r="B960"/>
      <c r="C960"/>
      <c r="D960"/>
      <c r="E960"/>
      <c r="F960"/>
      <c r="G960"/>
      <c r="H960"/>
      <c r="I960"/>
      <c r="J960"/>
      <c r="K960"/>
      <c r="L960"/>
    </row>
    <row r="961" spans="1:12" ht="12.75" x14ac:dyDescent="0.2">
      <c r="A961"/>
      <c r="B961"/>
      <c r="C961"/>
      <c r="D961"/>
      <c r="E961"/>
      <c r="F961"/>
      <c r="G961"/>
      <c r="H961"/>
      <c r="I961"/>
      <c r="J961"/>
      <c r="K961"/>
      <c r="L961"/>
    </row>
    <row r="962" spans="1:12" ht="12.75" x14ac:dyDescent="0.2">
      <c r="A962"/>
      <c r="B962"/>
      <c r="C962"/>
      <c r="D962"/>
      <c r="E962"/>
      <c r="F962"/>
      <c r="G962"/>
      <c r="H962"/>
      <c r="I962"/>
      <c r="J962"/>
      <c r="K962"/>
      <c r="L962"/>
    </row>
    <row r="963" spans="1:12" ht="12.75" x14ac:dyDescent="0.2">
      <c r="A963"/>
      <c r="B963"/>
      <c r="C963"/>
      <c r="D963"/>
      <c r="E963"/>
      <c r="F963"/>
      <c r="G963"/>
      <c r="H963"/>
      <c r="I963"/>
      <c r="J963"/>
      <c r="K963"/>
      <c r="L963"/>
    </row>
    <row r="964" spans="1:12" ht="12.75" x14ac:dyDescent="0.2">
      <c r="A964"/>
      <c r="B964"/>
      <c r="C964"/>
      <c r="D964"/>
      <c r="E964"/>
      <c r="F964"/>
      <c r="G964"/>
      <c r="H964"/>
      <c r="I964"/>
      <c r="J964"/>
      <c r="K964"/>
      <c r="L964"/>
    </row>
    <row r="965" spans="1:12" ht="12.75" x14ac:dyDescent="0.2">
      <c r="A965"/>
      <c r="B965"/>
      <c r="C965"/>
      <c r="D965"/>
      <c r="E965"/>
      <c r="F965"/>
      <c r="G965"/>
      <c r="H965"/>
      <c r="I965"/>
      <c r="J965"/>
      <c r="K965"/>
      <c r="L965"/>
    </row>
    <row r="966" spans="1:12" ht="12.75" x14ac:dyDescent="0.2">
      <c r="A966"/>
      <c r="B966"/>
      <c r="C966"/>
      <c r="D966"/>
      <c r="E966"/>
      <c r="F966"/>
      <c r="G966"/>
      <c r="H966"/>
      <c r="I966"/>
      <c r="J966"/>
      <c r="K966"/>
      <c r="L966"/>
    </row>
    <row r="967" spans="1:12" ht="12.75" x14ac:dyDescent="0.2">
      <c r="A967"/>
      <c r="B967"/>
      <c r="C967"/>
      <c r="D967"/>
      <c r="E967"/>
      <c r="F967"/>
      <c r="G967"/>
      <c r="H967"/>
      <c r="I967"/>
      <c r="J967"/>
      <c r="K967"/>
      <c r="L967"/>
    </row>
    <row r="968" spans="1:12" ht="12.75" x14ac:dyDescent="0.2">
      <c r="A968"/>
      <c r="B968"/>
      <c r="C968"/>
      <c r="D968"/>
      <c r="E968"/>
      <c r="F968"/>
      <c r="G968"/>
      <c r="H968"/>
      <c r="I968"/>
      <c r="J968"/>
      <c r="K968"/>
      <c r="L968"/>
    </row>
    <row r="969" spans="1:12" ht="12.75" x14ac:dyDescent="0.2">
      <c r="A969"/>
      <c r="B969"/>
      <c r="C969"/>
      <c r="D969"/>
      <c r="E969"/>
      <c r="F969"/>
      <c r="G969"/>
      <c r="H969"/>
      <c r="I969"/>
      <c r="J969"/>
      <c r="K969"/>
      <c r="L969"/>
    </row>
    <row r="970" spans="1:12" ht="12.75" x14ac:dyDescent="0.2">
      <c r="A970"/>
      <c r="B970"/>
      <c r="C970"/>
      <c r="D970"/>
      <c r="E970"/>
      <c r="F970"/>
      <c r="G970"/>
      <c r="H970"/>
      <c r="I970"/>
      <c r="J970"/>
      <c r="K970"/>
      <c r="L970"/>
    </row>
    <row r="971" spans="1:12" ht="12.75" x14ac:dyDescent="0.2">
      <c r="A971"/>
      <c r="B971"/>
      <c r="C971"/>
      <c r="D971"/>
      <c r="E971"/>
      <c r="F971"/>
      <c r="G971"/>
      <c r="H971"/>
      <c r="I971"/>
      <c r="J971"/>
      <c r="K971"/>
      <c r="L971"/>
    </row>
    <row r="972" spans="1:12" ht="12.75" x14ac:dyDescent="0.2">
      <c r="A972"/>
      <c r="B972"/>
      <c r="C972"/>
      <c r="D972"/>
      <c r="E972"/>
      <c r="F972"/>
      <c r="G972"/>
      <c r="H972"/>
      <c r="I972"/>
      <c r="J972"/>
      <c r="K972"/>
      <c r="L972"/>
    </row>
    <row r="973" spans="1:12" ht="12.75" x14ac:dyDescent="0.2">
      <c r="A973"/>
      <c r="B973"/>
      <c r="C973"/>
      <c r="D973"/>
      <c r="E973"/>
      <c r="F973"/>
      <c r="G973"/>
      <c r="H973"/>
      <c r="I973"/>
      <c r="J973"/>
      <c r="K973"/>
      <c r="L973"/>
    </row>
    <row r="974" spans="1:12" ht="12.75" x14ac:dyDescent="0.2">
      <c r="A974"/>
      <c r="B974"/>
      <c r="C974"/>
      <c r="D974"/>
      <c r="E974"/>
      <c r="F974"/>
      <c r="G974"/>
      <c r="H974"/>
      <c r="I974"/>
      <c r="J974"/>
      <c r="K974"/>
      <c r="L974"/>
    </row>
    <row r="975" spans="1:12" ht="12.75" x14ac:dyDescent="0.2">
      <c r="A975"/>
      <c r="B975"/>
      <c r="C975"/>
      <c r="D975"/>
      <c r="E975"/>
      <c r="F975"/>
      <c r="G975"/>
      <c r="H975"/>
      <c r="I975"/>
      <c r="J975"/>
      <c r="K975"/>
      <c r="L975"/>
    </row>
    <row r="976" spans="1:12" ht="12.75" x14ac:dyDescent="0.2">
      <c r="A976"/>
      <c r="B976"/>
      <c r="C976"/>
      <c r="D976"/>
      <c r="E976"/>
      <c r="F976"/>
      <c r="G976"/>
      <c r="H976"/>
      <c r="I976"/>
      <c r="J976"/>
      <c r="K976"/>
      <c r="L976"/>
    </row>
    <row r="977" spans="1:12" ht="12.75" x14ac:dyDescent="0.2">
      <c r="A977"/>
      <c r="B977"/>
      <c r="C977"/>
      <c r="D977"/>
      <c r="E977"/>
      <c r="F977"/>
      <c r="G977"/>
      <c r="H977"/>
      <c r="I977"/>
      <c r="J977"/>
      <c r="K977"/>
      <c r="L977"/>
    </row>
    <row r="978" spans="1:12" ht="12.75" x14ac:dyDescent="0.2">
      <c r="A978"/>
      <c r="B978"/>
      <c r="C978"/>
      <c r="D978"/>
      <c r="E978"/>
      <c r="F978"/>
      <c r="G978"/>
      <c r="H978"/>
      <c r="I978"/>
      <c r="J978"/>
      <c r="K978"/>
      <c r="L978"/>
    </row>
    <row r="979" spans="1:12" ht="12.75" x14ac:dyDescent="0.2">
      <c r="A979"/>
      <c r="B979"/>
      <c r="C979"/>
      <c r="D979"/>
      <c r="E979"/>
      <c r="F979"/>
      <c r="G979"/>
      <c r="H979"/>
      <c r="I979"/>
      <c r="J979"/>
      <c r="K979"/>
      <c r="L979"/>
    </row>
    <row r="980" spans="1:12" ht="12.75" x14ac:dyDescent="0.2">
      <c r="A980"/>
      <c r="B980"/>
      <c r="C980"/>
      <c r="D980"/>
      <c r="E980"/>
      <c r="F980"/>
      <c r="G980"/>
      <c r="H980"/>
      <c r="I980"/>
      <c r="J980"/>
      <c r="K980"/>
      <c r="L980"/>
    </row>
    <row r="981" spans="1:12" ht="12.75" x14ac:dyDescent="0.2">
      <c r="A981"/>
      <c r="B981"/>
      <c r="C981"/>
      <c r="D981"/>
      <c r="E981"/>
      <c r="F981"/>
      <c r="G981"/>
      <c r="H981"/>
      <c r="I981"/>
      <c r="J981"/>
      <c r="K981"/>
      <c r="L981"/>
    </row>
    <row r="982" spans="1:12" ht="12.75" x14ac:dyDescent="0.2">
      <c r="A982"/>
      <c r="B982"/>
      <c r="C982"/>
      <c r="D982"/>
      <c r="E982"/>
      <c r="F982"/>
      <c r="G982"/>
      <c r="H982"/>
      <c r="I982"/>
      <c r="J982"/>
      <c r="K982"/>
      <c r="L982"/>
    </row>
    <row r="983" spans="1:12" ht="12.75" x14ac:dyDescent="0.2">
      <c r="A983"/>
      <c r="B983"/>
      <c r="C983"/>
      <c r="D983"/>
      <c r="E983"/>
      <c r="F983"/>
      <c r="G983"/>
      <c r="H983"/>
      <c r="I983"/>
      <c r="J983"/>
      <c r="K983"/>
      <c r="L983"/>
    </row>
    <row r="984" spans="1:12" ht="12.75" x14ac:dyDescent="0.2">
      <c r="A984"/>
      <c r="B984"/>
      <c r="C984"/>
      <c r="D984"/>
      <c r="E984"/>
      <c r="F984"/>
      <c r="G984"/>
      <c r="H984"/>
      <c r="I984"/>
      <c r="J984"/>
      <c r="K984"/>
      <c r="L984"/>
    </row>
    <row r="985" spans="1:12" ht="12.75" x14ac:dyDescent="0.2">
      <c r="A985"/>
      <c r="B985"/>
      <c r="C985"/>
      <c r="D985"/>
      <c r="E985"/>
      <c r="F985"/>
      <c r="G985"/>
      <c r="H985"/>
      <c r="I985"/>
      <c r="J985"/>
      <c r="K985"/>
      <c r="L985"/>
    </row>
    <row r="986" spans="1:12" ht="12.75" x14ac:dyDescent="0.2">
      <c r="A986"/>
      <c r="B986"/>
      <c r="C986"/>
      <c r="D986"/>
      <c r="E986"/>
      <c r="F986"/>
      <c r="G986"/>
      <c r="H986"/>
      <c r="I986"/>
      <c r="J986"/>
      <c r="K986"/>
      <c r="L986"/>
    </row>
    <row r="987" spans="1:12" ht="12.75" x14ac:dyDescent="0.2">
      <c r="A987"/>
      <c r="B987"/>
      <c r="C987"/>
      <c r="D987"/>
      <c r="E987"/>
      <c r="F987"/>
      <c r="G987"/>
      <c r="H987"/>
      <c r="I987"/>
      <c r="J987"/>
      <c r="K987"/>
      <c r="L987"/>
    </row>
    <row r="988" spans="1:12" ht="12.75" x14ac:dyDescent="0.2">
      <c r="A988"/>
      <c r="B988"/>
      <c r="C988"/>
      <c r="D988"/>
      <c r="E988"/>
      <c r="F988"/>
      <c r="G988"/>
      <c r="H988"/>
      <c r="I988"/>
      <c r="J988"/>
      <c r="K988"/>
      <c r="L988"/>
    </row>
    <row r="989" spans="1:12" ht="12.75" x14ac:dyDescent="0.2">
      <c r="A989"/>
      <c r="B989"/>
      <c r="C989"/>
      <c r="D989"/>
      <c r="E989"/>
      <c r="F989"/>
      <c r="G989"/>
      <c r="H989"/>
      <c r="I989"/>
      <c r="J989"/>
      <c r="K989"/>
      <c r="L989"/>
    </row>
    <row r="990" spans="1:12" ht="12.75" x14ac:dyDescent="0.2">
      <c r="A990"/>
      <c r="B990"/>
      <c r="C990"/>
      <c r="D990"/>
      <c r="E990"/>
      <c r="F990"/>
      <c r="G990"/>
      <c r="H990"/>
      <c r="I990"/>
      <c r="J990"/>
      <c r="K990"/>
      <c r="L990"/>
    </row>
    <row r="991" spans="1:12" ht="12.75" x14ac:dyDescent="0.2">
      <c r="A991"/>
      <c r="B991"/>
      <c r="C991"/>
      <c r="D991"/>
      <c r="E991"/>
      <c r="F991"/>
      <c r="G991"/>
      <c r="H991"/>
      <c r="I991"/>
      <c r="J991"/>
      <c r="K991"/>
      <c r="L991"/>
    </row>
    <row r="992" spans="1:12" ht="12.75" x14ac:dyDescent="0.2">
      <c r="A992"/>
      <c r="B992"/>
      <c r="C992"/>
      <c r="D992"/>
      <c r="E992"/>
      <c r="F992"/>
      <c r="G992"/>
      <c r="H992"/>
      <c r="I992"/>
      <c r="J992"/>
      <c r="K992"/>
      <c r="L992"/>
    </row>
    <row r="993" spans="1:12" ht="12.75" x14ac:dyDescent="0.2">
      <c r="A993"/>
      <c r="B993"/>
      <c r="C993"/>
      <c r="D993"/>
      <c r="E993"/>
      <c r="F993"/>
      <c r="G993"/>
      <c r="H993"/>
      <c r="I993"/>
      <c r="J993"/>
      <c r="K993"/>
      <c r="L993"/>
    </row>
    <row r="994" spans="1:12" ht="12.75" x14ac:dyDescent="0.2">
      <c r="A994"/>
      <c r="B994"/>
      <c r="C994"/>
      <c r="D994"/>
      <c r="E994"/>
      <c r="F994"/>
      <c r="G994"/>
      <c r="H994"/>
      <c r="I994"/>
      <c r="J994"/>
      <c r="K994"/>
      <c r="L994"/>
    </row>
    <row r="995" spans="1:12" ht="12.75" x14ac:dyDescent="0.2">
      <c r="A995"/>
      <c r="B995"/>
      <c r="C995"/>
      <c r="D995"/>
      <c r="E995"/>
      <c r="F995"/>
      <c r="G995"/>
      <c r="H995"/>
      <c r="I995"/>
      <c r="J995"/>
      <c r="K995"/>
      <c r="L995"/>
    </row>
    <row r="996" spans="1:12" ht="12.75" x14ac:dyDescent="0.2">
      <c r="A996"/>
      <c r="B996"/>
      <c r="C996"/>
      <c r="D996"/>
      <c r="E996"/>
      <c r="F996"/>
      <c r="G996"/>
      <c r="H996"/>
      <c r="I996"/>
      <c r="J996"/>
      <c r="K996"/>
      <c r="L996"/>
    </row>
    <row r="997" spans="1:12" ht="12.75" x14ac:dyDescent="0.2">
      <c r="A997"/>
      <c r="B997"/>
      <c r="C997"/>
      <c r="D997"/>
      <c r="E997"/>
      <c r="F997"/>
      <c r="G997"/>
      <c r="H997"/>
      <c r="I997"/>
      <c r="J997"/>
      <c r="K997"/>
      <c r="L997"/>
    </row>
    <row r="998" spans="1:12" ht="12.75" x14ac:dyDescent="0.2">
      <c r="A998"/>
      <c r="B998"/>
      <c r="C998"/>
      <c r="D998"/>
      <c r="E998"/>
      <c r="F998"/>
      <c r="G998"/>
      <c r="H998"/>
      <c r="I998"/>
      <c r="J998"/>
      <c r="K998"/>
      <c r="L998"/>
    </row>
    <row r="999" spans="1:12" ht="12.75" x14ac:dyDescent="0.2">
      <c r="A999"/>
      <c r="B999"/>
      <c r="C999"/>
      <c r="D999"/>
      <c r="E999"/>
      <c r="F999"/>
      <c r="G999"/>
      <c r="H999"/>
      <c r="I999"/>
      <c r="J999"/>
      <c r="K999"/>
      <c r="L999"/>
    </row>
    <row r="1000" spans="1:12" ht="12.75" x14ac:dyDescent="0.2">
      <c r="A1000"/>
      <c r="B1000"/>
      <c r="C1000"/>
      <c r="D1000"/>
      <c r="E1000"/>
      <c r="F1000"/>
      <c r="G1000"/>
      <c r="H1000"/>
      <c r="I1000"/>
      <c r="J1000"/>
      <c r="K1000"/>
      <c r="L1000"/>
    </row>
    <row r="1001" spans="1:12" ht="12.75" x14ac:dyDescent="0.2">
      <c r="A1001"/>
      <c r="B1001"/>
      <c r="C1001"/>
      <c r="D1001"/>
      <c r="E1001"/>
      <c r="F1001"/>
      <c r="G1001"/>
      <c r="H1001"/>
      <c r="I1001"/>
      <c r="J1001"/>
      <c r="K1001"/>
      <c r="L1001"/>
    </row>
    <row r="1002" spans="1:12" ht="12.75" x14ac:dyDescent="0.2">
      <c r="A1002"/>
      <c r="B1002"/>
      <c r="C1002"/>
      <c r="D1002"/>
      <c r="E1002"/>
      <c r="F1002"/>
      <c r="G1002"/>
      <c r="H1002"/>
      <c r="I1002"/>
      <c r="J1002"/>
      <c r="K1002"/>
      <c r="L1002"/>
    </row>
    <row r="1003" spans="1:12" ht="12.75" x14ac:dyDescent="0.2">
      <c r="A1003"/>
      <c r="B1003"/>
      <c r="C1003"/>
      <c r="D1003"/>
      <c r="E1003"/>
      <c r="F1003"/>
      <c r="G1003"/>
      <c r="H1003"/>
      <c r="I1003"/>
      <c r="J1003"/>
      <c r="K1003"/>
      <c r="L1003"/>
    </row>
    <row r="1004" spans="1:12" ht="12.75" x14ac:dyDescent="0.2">
      <c r="A1004"/>
      <c r="B1004"/>
      <c r="C1004"/>
      <c r="D1004"/>
      <c r="E1004"/>
      <c r="F1004"/>
      <c r="G1004"/>
      <c r="H1004"/>
      <c r="I1004"/>
      <c r="J1004"/>
      <c r="K1004"/>
      <c r="L1004"/>
    </row>
    <row r="1005" spans="1:12" ht="12.75" x14ac:dyDescent="0.2">
      <c r="A1005"/>
      <c r="B1005"/>
      <c r="C1005"/>
      <c r="D1005"/>
      <c r="E1005"/>
      <c r="F1005"/>
      <c r="G1005"/>
      <c r="H1005"/>
      <c r="I1005"/>
      <c r="J1005"/>
      <c r="K1005"/>
      <c r="L1005"/>
    </row>
    <row r="1006" spans="1:12" ht="12.75" x14ac:dyDescent="0.2">
      <c r="A1006"/>
      <c r="B1006"/>
      <c r="C1006"/>
      <c r="D1006"/>
      <c r="E1006"/>
      <c r="F1006"/>
      <c r="G1006"/>
      <c r="H1006"/>
      <c r="I1006"/>
      <c r="J1006"/>
      <c r="K1006"/>
      <c r="L1006"/>
    </row>
    <row r="1007" spans="1:12" ht="12.75" x14ac:dyDescent="0.2">
      <c r="A1007"/>
      <c r="B1007"/>
      <c r="C1007"/>
      <c r="D1007"/>
      <c r="E1007"/>
      <c r="F1007"/>
      <c r="G1007"/>
      <c r="H1007"/>
      <c r="I1007"/>
      <c r="J1007"/>
      <c r="K1007"/>
      <c r="L1007"/>
    </row>
    <row r="1008" spans="1:12" ht="12.75" x14ac:dyDescent="0.2">
      <c r="A1008"/>
      <c r="B1008"/>
      <c r="C1008"/>
      <c r="D1008"/>
      <c r="E1008"/>
      <c r="F1008"/>
      <c r="G1008"/>
      <c r="H1008"/>
      <c r="I1008"/>
      <c r="J1008"/>
      <c r="K1008"/>
      <c r="L1008"/>
    </row>
    <row r="1009" spans="1:12" ht="12.75" x14ac:dyDescent="0.2">
      <c r="A1009"/>
      <c r="B1009"/>
      <c r="C1009"/>
      <c r="D1009"/>
      <c r="E1009"/>
      <c r="F1009"/>
      <c r="G1009"/>
      <c r="H1009"/>
      <c r="I1009"/>
      <c r="J1009"/>
      <c r="K1009"/>
      <c r="L1009"/>
    </row>
    <row r="1010" spans="1:12" ht="12.75" x14ac:dyDescent="0.2">
      <c r="A1010"/>
      <c r="B1010"/>
      <c r="C1010"/>
      <c r="D1010"/>
      <c r="E1010"/>
      <c r="F1010"/>
      <c r="G1010"/>
      <c r="H1010"/>
      <c r="I1010"/>
      <c r="J1010"/>
      <c r="K1010"/>
      <c r="L1010"/>
    </row>
    <row r="1011" spans="1:12" ht="12.75" x14ac:dyDescent="0.2">
      <c r="A1011"/>
      <c r="B1011"/>
      <c r="C1011"/>
      <c r="D1011"/>
      <c r="E1011"/>
      <c r="F1011"/>
      <c r="G1011"/>
      <c r="H1011"/>
      <c r="I1011"/>
      <c r="J1011"/>
      <c r="K1011"/>
      <c r="L1011"/>
    </row>
    <row r="1012" spans="1:12" ht="12.75" x14ac:dyDescent="0.2">
      <c r="A1012"/>
      <c r="B1012"/>
      <c r="C1012"/>
      <c r="D1012"/>
      <c r="E1012"/>
      <c r="F1012"/>
      <c r="G1012"/>
      <c r="H1012"/>
      <c r="I1012"/>
      <c r="J1012"/>
      <c r="K1012"/>
      <c r="L1012"/>
    </row>
    <row r="1013" spans="1:12" ht="12.75" x14ac:dyDescent="0.2">
      <c r="A1013"/>
      <c r="B1013"/>
      <c r="C1013"/>
      <c r="D1013"/>
      <c r="E1013"/>
      <c r="F1013"/>
      <c r="G1013"/>
      <c r="H1013"/>
      <c r="I1013"/>
      <c r="J1013"/>
      <c r="K1013"/>
      <c r="L1013"/>
    </row>
    <row r="1014" spans="1:12" ht="12.75" x14ac:dyDescent="0.2">
      <c r="A1014"/>
      <c r="B1014"/>
      <c r="C1014"/>
      <c r="D1014"/>
      <c r="E1014"/>
      <c r="F1014"/>
      <c r="G1014"/>
      <c r="H1014"/>
      <c r="I1014"/>
      <c r="J1014"/>
      <c r="K1014"/>
      <c r="L1014"/>
    </row>
    <row r="1015" spans="1:12" ht="12.75" x14ac:dyDescent="0.2">
      <c r="A1015"/>
      <c r="B1015"/>
      <c r="C1015"/>
      <c r="D1015"/>
      <c r="E1015"/>
      <c r="F1015"/>
      <c r="G1015"/>
      <c r="H1015"/>
      <c r="I1015"/>
      <c r="J1015"/>
      <c r="K1015"/>
      <c r="L1015"/>
    </row>
    <row r="1016" spans="1:12" ht="12.75" x14ac:dyDescent="0.2">
      <c r="A1016"/>
      <c r="B1016"/>
      <c r="C1016"/>
      <c r="D1016"/>
      <c r="E1016"/>
      <c r="F1016"/>
      <c r="G1016"/>
      <c r="H1016"/>
      <c r="I1016"/>
      <c r="J1016"/>
      <c r="K1016"/>
      <c r="L1016"/>
    </row>
    <row r="1017" spans="1:12" ht="12.75" x14ac:dyDescent="0.2">
      <c r="A1017"/>
      <c r="B1017"/>
      <c r="C1017"/>
      <c r="D1017"/>
      <c r="E1017"/>
      <c r="F1017"/>
      <c r="G1017"/>
      <c r="H1017"/>
      <c r="I1017"/>
      <c r="J1017"/>
      <c r="K1017"/>
      <c r="L1017"/>
    </row>
    <row r="1018" spans="1:12" ht="12.75" x14ac:dyDescent="0.2">
      <c r="A1018"/>
      <c r="B1018"/>
      <c r="C1018"/>
      <c r="D1018"/>
      <c r="E1018"/>
      <c r="F1018"/>
      <c r="G1018"/>
      <c r="H1018"/>
      <c r="I1018"/>
      <c r="J1018"/>
      <c r="K1018"/>
      <c r="L1018"/>
    </row>
    <row r="1019" spans="1:12" ht="12.75" x14ac:dyDescent="0.2">
      <c r="A1019"/>
      <c r="B1019"/>
      <c r="C1019"/>
      <c r="D1019"/>
      <c r="E1019"/>
      <c r="F1019"/>
      <c r="G1019"/>
      <c r="H1019"/>
      <c r="I1019"/>
      <c r="J1019"/>
      <c r="K1019"/>
      <c r="L1019"/>
    </row>
    <row r="1020" spans="1:12" ht="12.75" x14ac:dyDescent="0.2">
      <c r="A1020"/>
      <c r="B1020"/>
      <c r="C1020"/>
      <c r="D1020"/>
      <c r="E1020"/>
      <c r="F1020"/>
      <c r="G1020"/>
      <c r="H1020"/>
      <c r="I1020"/>
      <c r="J1020"/>
      <c r="K1020"/>
      <c r="L1020"/>
    </row>
    <row r="1021" spans="1:12" ht="12.75" x14ac:dyDescent="0.2">
      <c r="A1021"/>
      <c r="B1021"/>
      <c r="C1021"/>
      <c r="D1021"/>
      <c r="E1021"/>
      <c r="F1021"/>
      <c r="G1021"/>
      <c r="H1021"/>
      <c r="I1021"/>
      <c r="J1021"/>
      <c r="K1021"/>
      <c r="L1021"/>
    </row>
    <row r="1022" spans="1:12" ht="12.75" x14ac:dyDescent="0.2">
      <c r="A1022"/>
      <c r="B1022"/>
      <c r="C1022"/>
      <c r="D1022"/>
      <c r="E1022"/>
      <c r="F1022"/>
      <c r="G1022"/>
      <c r="H1022"/>
      <c r="I1022"/>
      <c r="J1022"/>
      <c r="K1022"/>
      <c r="L1022"/>
    </row>
    <row r="1023" spans="1:12" ht="12.75" x14ac:dyDescent="0.2">
      <c r="A1023"/>
      <c r="B1023"/>
      <c r="C1023"/>
      <c r="D1023"/>
      <c r="E1023"/>
      <c r="F1023"/>
      <c r="G1023"/>
      <c r="H1023"/>
      <c r="I1023"/>
      <c r="J1023"/>
      <c r="K1023"/>
      <c r="L1023"/>
    </row>
    <row r="1024" spans="1:12" ht="12.75" x14ac:dyDescent="0.2">
      <c r="A1024"/>
      <c r="B1024"/>
      <c r="C1024"/>
      <c r="D1024"/>
      <c r="E1024"/>
      <c r="F1024"/>
      <c r="G1024"/>
      <c r="H1024"/>
      <c r="I1024"/>
      <c r="J1024"/>
      <c r="K1024"/>
      <c r="L1024"/>
    </row>
    <row r="1025" spans="1:12" ht="12.75" x14ac:dyDescent="0.2">
      <c r="A1025"/>
      <c r="B1025"/>
      <c r="C1025"/>
      <c r="D1025"/>
      <c r="E1025"/>
      <c r="F1025"/>
      <c r="G1025"/>
      <c r="H1025"/>
      <c r="I1025"/>
      <c r="J1025"/>
      <c r="K1025"/>
      <c r="L1025"/>
    </row>
    <row r="1026" spans="1:12" ht="12.75" x14ac:dyDescent="0.2">
      <c r="A1026"/>
      <c r="B1026"/>
      <c r="C1026"/>
      <c r="D1026"/>
      <c r="E1026"/>
      <c r="F1026"/>
      <c r="G1026"/>
      <c r="H1026"/>
      <c r="I1026"/>
      <c r="J1026"/>
      <c r="K1026"/>
      <c r="L1026"/>
    </row>
    <row r="1027" spans="1:12" ht="12.75" x14ac:dyDescent="0.2">
      <c r="A1027"/>
      <c r="B1027"/>
      <c r="C1027"/>
      <c r="D1027"/>
      <c r="E1027"/>
      <c r="F1027"/>
      <c r="G1027"/>
      <c r="H1027"/>
      <c r="I1027"/>
      <c r="J1027"/>
      <c r="K1027"/>
      <c r="L1027"/>
    </row>
    <row r="1028" spans="1:12" ht="12.75" x14ac:dyDescent="0.2">
      <c r="A1028"/>
      <c r="B1028"/>
      <c r="C1028"/>
      <c r="D1028"/>
      <c r="E1028"/>
      <c r="F1028"/>
      <c r="G1028"/>
      <c r="H1028"/>
      <c r="I1028"/>
      <c r="J1028"/>
      <c r="K1028"/>
      <c r="L1028"/>
    </row>
    <row r="1029" spans="1:12" ht="12.75" x14ac:dyDescent="0.2">
      <c r="A1029"/>
      <c r="B1029"/>
      <c r="C1029"/>
      <c r="D1029"/>
      <c r="E1029"/>
      <c r="F1029"/>
      <c r="G1029"/>
      <c r="H1029"/>
      <c r="I1029"/>
      <c r="J1029"/>
      <c r="K1029"/>
      <c r="L1029"/>
    </row>
    <row r="1030" spans="1:12" ht="12.75" x14ac:dyDescent="0.2">
      <c r="A1030"/>
      <c r="B1030"/>
      <c r="C1030"/>
      <c r="D1030"/>
      <c r="E1030"/>
      <c r="F1030"/>
      <c r="G1030"/>
      <c r="H1030"/>
      <c r="I1030"/>
      <c r="J1030"/>
      <c r="K1030"/>
      <c r="L1030"/>
    </row>
    <row r="1031" spans="1:12" ht="12.75" x14ac:dyDescent="0.2">
      <c r="A1031"/>
      <c r="B1031"/>
      <c r="C1031"/>
      <c r="D1031"/>
      <c r="E1031"/>
      <c r="F1031"/>
      <c r="G1031"/>
      <c r="H1031"/>
      <c r="I1031"/>
      <c r="J1031"/>
      <c r="K1031"/>
      <c r="L1031"/>
    </row>
    <row r="1032" spans="1:12" ht="12.75" x14ac:dyDescent="0.2">
      <c r="A1032"/>
      <c r="B1032"/>
      <c r="C1032"/>
      <c r="D1032"/>
      <c r="E1032"/>
      <c r="F1032"/>
      <c r="G1032"/>
      <c r="H1032"/>
      <c r="I1032"/>
      <c r="J1032"/>
      <c r="K1032"/>
      <c r="L1032"/>
    </row>
    <row r="1033" spans="1:12" ht="12.75" x14ac:dyDescent="0.2">
      <c r="A1033"/>
      <c r="B1033"/>
      <c r="C1033"/>
      <c r="D1033"/>
      <c r="E1033"/>
      <c r="F1033"/>
      <c r="G1033"/>
      <c r="H1033"/>
      <c r="I1033"/>
      <c r="J1033"/>
      <c r="K1033"/>
      <c r="L1033"/>
    </row>
    <row r="1034" spans="1:12" ht="12.75" x14ac:dyDescent="0.2">
      <c r="A1034"/>
      <c r="B1034"/>
      <c r="C1034"/>
      <c r="D1034"/>
      <c r="E1034"/>
      <c r="F1034"/>
      <c r="G1034"/>
      <c r="H1034"/>
      <c r="I1034"/>
      <c r="J1034"/>
      <c r="K1034"/>
      <c r="L1034"/>
    </row>
    <row r="1035" spans="1:12" ht="12.75" x14ac:dyDescent="0.2">
      <c r="A1035"/>
      <c r="B1035"/>
      <c r="C1035"/>
      <c r="D1035"/>
      <c r="E1035"/>
      <c r="F1035"/>
      <c r="G1035"/>
      <c r="H1035"/>
      <c r="I1035"/>
      <c r="J1035"/>
      <c r="K1035"/>
      <c r="L1035"/>
    </row>
    <row r="1036" spans="1:12" ht="12.75" x14ac:dyDescent="0.2">
      <c r="A1036"/>
      <c r="B1036"/>
      <c r="C1036"/>
      <c r="D1036"/>
      <c r="E1036"/>
      <c r="F1036"/>
      <c r="G1036"/>
      <c r="H1036"/>
      <c r="I1036"/>
      <c r="J1036"/>
      <c r="K1036"/>
      <c r="L1036"/>
    </row>
    <row r="1037" spans="1:12" ht="12.75" x14ac:dyDescent="0.2">
      <c r="A1037"/>
      <c r="B1037"/>
      <c r="C1037"/>
      <c r="D1037"/>
      <c r="E1037"/>
      <c r="F1037"/>
      <c r="G1037"/>
      <c r="H1037"/>
      <c r="I1037"/>
      <c r="J1037"/>
      <c r="K1037"/>
      <c r="L1037"/>
    </row>
    <row r="1038" spans="1:12" ht="12.75" x14ac:dyDescent="0.2">
      <c r="A1038"/>
      <c r="B1038"/>
      <c r="C1038"/>
      <c r="D1038"/>
      <c r="E1038"/>
      <c r="F1038"/>
      <c r="G1038"/>
      <c r="H1038"/>
      <c r="I1038"/>
      <c r="J1038"/>
      <c r="K1038"/>
      <c r="L1038"/>
    </row>
    <row r="1039" spans="1:12" ht="12.75" x14ac:dyDescent="0.2">
      <c r="A1039"/>
      <c r="B1039"/>
      <c r="C1039"/>
      <c r="D1039"/>
      <c r="E1039"/>
      <c r="F1039"/>
      <c r="G1039"/>
      <c r="H1039"/>
      <c r="I1039"/>
      <c r="J1039"/>
      <c r="K1039"/>
      <c r="L1039"/>
    </row>
    <row r="1040" spans="1:12" ht="12.75" x14ac:dyDescent="0.2">
      <c r="A1040"/>
      <c r="B1040"/>
      <c r="C1040"/>
      <c r="D1040"/>
      <c r="E1040"/>
      <c r="F1040"/>
      <c r="G1040"/>
      <c r="H1040"/>
      <c r="I1040"/>
      <c r="J1040"/>
      <c r="K1040"/>
      <c r="L1040"/>
    </row>
    <row r="1041" spans="1:12" ht="12.75" x14ac:dyDescent="0.2">
      <c r="A1041"/>
      <c r="B1041"/>
      <c r="C1041"/>
      <c r="D1041"/>
      <c r="E1041"/>
      <c r="F1041"/>
      <c r="G1041"/>
      <c r="H1041"/>
      <c r="I1041"/>
      <c r="J1041"/>
      <c r="K1041"/>
      <c r="L1041"/>
    </row>
    <row r="1042" spans="1:12" ht="12.75" x14ac:dyDescent="0.2">
      <c r="A1042"/>
      <c r="B1042"/>
      <c r="C1042"/>
      <c r="D1042"/>
      <c r="E1042"/>
      <c r="F1042"/>
      <c r="G1042"/>
      <c r="H1042"/>
      <c r="I1042"/>
      <c r="J1042"/>
      <c r="K1042"/>
      <c r="L1042"/>
    </row>
    <row r="1043" spans="1:12" ht="12.75" x14ac:dyDescent="0.2">
      <c r="A1043"/>
      <c r="B1043"/>
      <c r="C1043"/>
      <c r="D1043"/>
      <c r="E1043"/>
      <c r="F1043"/>
      <c r="G1043"/>
      <c r="H1043"/>
      <c r="I1043"/>
      <c r="J1043"/>
      <c r="K1043"/>
      <c r="L1043"/>
    </row>
    <row r="1044" spans="1:12" ht="12.75" x14ac:dyDescent="0.2">
      <c r="A1044"/>
      <c r="B1044"/>
      <c r="C1044"/>
      <c r="D1044"/>
      <c r="E1044"/>
      <c r="F1044"/>
      <c r="G1044"/>
      <c r="H1044"/>
      <c r="I1044"/>
      <c r="J1044"/>
      <c r="K1044"/>
      <c r="L1044"/>
    </row>
    <row r="1045" spans="1:12" ht="12.75" x14ac:dyDescent="0.2">
      <c r="A1045"/>
      <c r="B1045"/>
      <c r="C1045"/>
      <c r="D1045"/>
      <c r="E1045"/>
      <c r="F1045"/>
      <c r="G1045"/>
      <c r="H1045"/>
      <c r="I1045"/>
      <c r="J1045"/>
      <c r="K1045"/>
      <c r="L1045"/>
    </row>
    <row r="1046" spans="1:12" ht="12.75" x14ac:dyDescent="0.2">
      <c r="A1046"/>
      <c r="B1046"/>
      <c r="C1046"/>
      <c r="D1046"/>
      <c r="E1046"/>
      <c r="F1046"/>
      <c r="G1046"/>
      <c r="H1046"/>
      <c r="I1046"/>
      <c r="J1046"/>
      <c r="K1046"/>
      <c r="L1046"/>
    </row>
    <row r="1047" spans="1:12" ht="12.75" x14ac:dyDescent="0.2">
      <c r="A1047"/>
      <c r="B1047"/>
      <c r="C1047"/>
      <c r="D1047"/>
      <c r="E1047"/>
      <c r="F1047"/>
      <c r="G1047"/>
      <c r="H1047"/>
      <c r="I1047"/>
      <c r="J1047"/>
      <c r="K1047"/>
      <c r="L1047"/>
    </row>
    <row r="1048" spans="1:12" ht="12.75" x14ac:dyDescent="0.2">
      <c r="A1048"/>
      <c r="B1048"/>
      <c r="C1048"/>
      <c r="D1048"/>
      <c r="E1048"/>
      <c r="F1048"/>
      <c r="G1048"/>
      <c r="H1048"/>
      <c r="I1048"/>
      <c r="J1048"/>
      <c r="K1048"/>
      <c r="L1048"/>
    </row>
    <row r="1049" spans="1:12" ht="12.75" x14ac:dyDescent="0.2">
      <c r="A1049"/>
      <c r="B1049"/>
      <c r="C1049"/>
      <c r="D1049"/>
      <c r="E1049"/>
      <c r="F1049"/>
      <c r="G1049"/>
      <c r="H1049"/>
      <c r="I1049"/>
      <c r="J1049"/>
      <c r="K1049"/>
      <c r="L1049"/>
    </row>
    <row r="1050" spans="1:12" ht="12.75" x14ac:dyDescent="0.2">
      <c r="A1050"/>
      <c r="B1050"/>
      <c r="C1050"/>
      <c r="D1050"/>
      <c r="E1050"/>
      <c r="F1050"/>
      <c r="G1050"/>
      <c r="H1050"/>
      <c r="I1050"/>
      <c r="J1050"/>
      <c r="K1050"/>
      <c r="L1050"/>
    </row>
    <row r="1051" spans="1:12" ht="12.75" x14ac:dyDescent="0.2">
      <c r="A1051"/>
      <c r="B1051"/>
      <c r="C1051"/>
      <c r="D1051"/>
      <c r="E1051"/>
      <c r="F1051"/>
      <c r="G1051"/>
      <c r="H1051"/>
      <c r="I1051"/>
      <c r="J1051"/>
      <c r="K1051"/>
      <c r="L1051"/>
    </row>
    <row r="1052" spans="1:12" ht="12.75" x14ac:dyDescent="0.2">
      <c r="A1052"/>
      <c r="B1052"/>
      <c r="C1052"/>
      <c r="D1052"/>
      <c r="E1052"/>
      <c r="F1052"/>
      <c r="G1052"/>
      <c r="H1052"/>
      <c r="I1052"/>
      <c r="J1052"/>
      <c r="K1052"/>
      <c r="L1052"/>
    </row>
    <row r="1053" spans="1:12" ht="12.75" x14ac:dyDescent="0.2">
      <c r="A1053"/>
      <c r="B1053"/>
      <c r="C1053"/>
      <c r="D1053"/>
      <c r="E1053"/>
      <c r="F1053"/>
      <c r="G1053"/>
      <c r="H1053"/>
      <c r="I1053"/>
      <c r="J1053"/>
      <c r="K1053"/>
      <c r="L1053"/>
    </row>
    <row r="1054" spans="1:12" ht="12.75" x14ac:dyDescent="0.2">
      <c r="A1054"/>
      <c r="B1054"/>
      <c r="C1054"/>
      <c r="D1054"/>
      <c r="E1054"/>
      <c r="F1054"/>
      <c r="G1054"/>
      <c r="H1054"/>
      <c r="I1054"/>
      <c r="J1054"/>
      <c r="K1054"/>
      <c r="L1054"/>
    </row>
    <row r="1055" spans="1:12" ht="12.75" x14ac:dyDescent="0.2">
      <c r="A1055"/>
      <c r="B1055"/>
      <c r="C1055"/>
      <c r="D1055"/>
      <c r="E1055"/>
      <c r="F1055"/>
      <c r="G1055"/>
      <c r="H1055"/>
      <c r="I1055"/>
      <c r="J1055"/>
      <c r="K1055"/>
      <c r="L1055"/>
    </row>
    <row r="1056" spans="1:12" ht="12.75" x14ac:dyDescent="0.2">
      <c r="A1056"/>
      <c r="B1056"/>
      <c r="C1056"/>
      <c r="D1056"/>
      <c r="E1056"/>
      <c r="F1056"/>
      <c r="G1056"/>
      <c r="H1056"/>
      <c r="I1056"/>
      <c r="J1056"/>
      <c r="K1056"/>
      <c r="L1056"/>
    </row>
    <row r="1057" spans="1:12" ht="12.75" x14ac:dyDescent="0.2">
      <c r="A1057"/>
      <c r="B1057"/>
      <c r="C1057"/>
      <c r="D1057"/>
      <c r="E1057"/>
      <c r="F1057"/>
      <c r="G1057"/>
      <c r="H1057"/>
      <c r="I1057"/>
      <c r="J1057"/>
      <c r="K1057"/>
      <c r="L1057"/>
    </row>
    <row r="1058" spans="1:12" ht="12.75" x14ac:dyDescent="0.2">
      <c r="A1058"/>
      <c r="B1058"/>
      <c r="C1058"/>
      <c r="D1058"/>
      <c r="E1058"/>
      <c r="F1058"/>
      <c r="G1058"/>
      <c r="H1058"/>
      <c r="I1058"/>
      <c r="J1058"/>
      <c r="K1058"/>
      <c r="L1058"/>
    </row>
    <row r="1059" spans="1:12" ht="12.75" x14ac:dyDescent="0.2">
      <c r="A1059"/>
      <c r="B1059"/>
      <c r="C1059"/>
      <c r="D1059"/>
      <c r="E1059"/>
      <c r="F1059"/>
      <c r="G1059"/>
      <c r="H1059"/>
      <c r="I1059"/>
      <c r="J1059"/>
      <c r="K1059"/>
      <c r="L1059"/>
    </row>
    <row r="1060" spans="1:12" ht="12.75" x14ac:dyDescent="0.2">
      <c r="A1060"/>
      <c r="B1060"/>
      <c r="C1060"/>
      <c r="D1060"/>
      <c r="E1060"/>
      <c r="F1060"/>
      <c r="G1060"/>
      <c r="H1060"/>
      <c r="I1060"/>
      <c r="J1060"/>
      <c r="K1060"/>
      <c r="L1060"/>
    </row>
    <row r="1061" spans="1:12" ht="12.75" x14ac:dyDescent="0.2">
      <c r="A1061"/>
      <c r="B1061"/>
      <c r="C1061"/>
      <c r="D1061"/>
      <c r="E1061"/>
      <c r="F1061"/>
      <c r="G1061"/>
      <c r="H1061"/>
      <c r="I1061"/>
      <c r="J1061"/>
      <c r="K1061"/>
      <c r="L1061"/>
    </row>
    <row r="1062" spans="1:12" ht="12.75" x14ac:dyDescent="0.2">
      <c r="A1062"/>
      <c r="B1062"/>
      <c r="C1062"/>
      <c r="D1062"/>
      <c r="E1062"/>
      <c r="F1062"/>
      <c r="G1062"/>
      <c r="H1062"/>
      <c r="I1062"/>
      <c r="J1062"/>
      <c r="K1062"/>
      <c r="L1062"/>
    </row>
    <row r="1063" spans="1:12" ht="12.75" x14ac:dyDescent="0.2">
      <c r="A1063"/>
      <c r="B1063"/>
      <c r="C1063"/>
      <c r="D1063"/>
      <c r="E1063"/>
      <c r="F1063"/>
      <c r="G1063"/>
      <c r="H1063"/>
      <c r="I1063"/>
      <c r="J1063"/>
      <c r="K1063"/>
      <c r="L1063"/>
    </row>
    <row r="1064" spans="1:12" ht="12.75" x14ac:dyDescent="0.2">
      <c r="A1064"/>
      <c r="B1064"/>
      <c r="C1064"/>
      <c r="D1064"/>
      <c r="E1064"/>
      <c r="F1064"/>
      <c r="G1064"/>
      <c r="H1064"/>
      <c r="I1064"/>
      <c r="J1064"/>
      <c r="K1064"/>
      <c r="L1064"/>
    </row>
    <row r="1065" spans="1:12" ht="12.75" x14ac:dyDescent="0.2">
      <c r="A1065"/>
      <c r="B1065"/>
      <c r="C1065"/>
      <c r="D1065"/>
      <c r="E1065"/>
      <c r="F1065"/>
      <c r="G1065"/>
      <c r="H1065"/>
      <c r="I1065"/>
      <c r="J1065"/>
      <c r="K1065"/>
      <c r="L1065"/>
    </row>
    <row r="1066" spans="1:12" ht="12.75" x14ac:dyDescent="0.2">
      <c r="A1066"/>
      <c r="B1066"/>
      <c r="C1066"/>
      <c r="D1066"/>
      <c r="E1066"/>
      <c r="F1066"/>
      <c r="G1066"/>
      <c r="H1066"/>
      <c r="I1066"/>
      <c r="J1066"/>
      <c r="K1066"/>
      <c r="L1066"/>
    </row>
    <row r="1067" spans="1:12" ht="12.75" x14ac:dyDescent="0.2">
      <c r="A1067"/>
      <c r="B1067"/>
      <c r="C1067"/>
      <c r="D1067"/>
      <c r="E1067"/>
      <c r="F1067"/>
      <c r="G1067"/>
      <c r="H1067"/>
      <c r="I1067"/>
      <c r="J1067"/>
      <c r="K1067"/>
      <c r="L1067"/>
    </row>
    <row r="1068" spans="1:12" ht="12.75" x14ac:dyDescent="0.2">
      <c r="A1068"/>
      <c r="B1068"/>
      <c r="C1068"/>
      <c r="D1068"/>
      <c r="E1068"/>
      <c r="F1068"/>
      <c r="G1068"/>
      <c r="H1068"/>
      <c r="I1068"/>
      <c r="J1068"/>
      <c r="K1068"/>
      <c r="L1068"/>
    </row>
    <row r="1069" spans="1:12" ht="12.75" x14ac:dyDescent="0.2">
      <c r="A1069"/>
      <c r="B1069"/>
      <c r="C1069"/>
      <c r="D1069"/>
      <c r="E1069"/>
      <c r="F1069"/>
      <c r="G1069"/>
      <c r="H1069"/>
      <c r="I1069"/>
      <c r="J1069"/>
      <c r="K1069"/>
      <c r="L1069"/>
    </row>
    <row r="1070" spans="1:12" ht="12.75" x14ac:dyDescent="0.2">
      <c r="A1070"/>
      <c r="B1070"/>
      <c r="C1070"/>
      <c r="D1070"/>
      <c r="E1070"/>
      <c r="F1070"/>
      <c r="G1070"/>
      <c r="H1070"/>
      <c r="I1070"/>
      <c r="J1070"/>
      <c r="K1070"/>
      <c r="L1070"/>
    </row>
    <row r="1071" spans="1:12" ht="12.75" x14ac:dyDescent="0.2">
      <c r="A1071"/>
      <c r="B1071"/>
      <c r="C1071"/>
      <c r="D1071"/>
      <c r="E1071"/>
      <c r="F1071"/>
      <c r="G1071"/>
      <c r="H1071"/>
      <c r="I1071"/>
      <c r="J1071"/>
      <c r="K1071"/>
      <c r="L1071"/>
    </row>
    <row r="1072" spans="1:12" ht="12.75" x14ac:dyDescent="0.2">
      <c r="A1072"/>
      <c r="B1072"/>
      <c r="C1072"/>
      <c r="D1072"/>
      <c r="E1072"/>
      <c r="F1072"/>
      <c r="G1072"/>
      <c r="H1072"/>
      <c r="I1072"/>
      <c r="J1072"/>
      <c r="K1072"/>
      <c r="L1072"/>
    </row>
    <row r="1073" spans="1:12" ht="12.75" x14ac:dyDescent="0.2">
      <c r="A1073"/>
      <c r="B1073"/>
      <c r="C1073"/>
      <c r="D1073"/>
      <c r="E1073"/>
      <c r="F1073"/>
      <c r="G1073"/>
      <c r="H1073"/>
      <c r="I1073"/>
      <c r="J1073"/>
      <c r="K1073"/>
      <c r="L1073"/>
    </row>
    <row r="1074" spans="1:12" ht="12.75" x14ac:dyDescent="0.2">
      <c r="A1074"/>
      <c r="B1074"/>
      <c r="C1074"/>
      <c r="D1074"/>
      <c r="E1074"/>
      <c r="F1074"/>
      <c r="G1074"/>
      <c r="H1074"/>
      <c r="I1074"/>
      <c r="J1074"/>
      <c r="K1074"/>
      <c r="L1074"/>
    </row>
    <row r="1075" spans="1:12" ht="12.75" x14ac:dyDescent="0.2">
      <c r="A1075"/>
      <c r="B1075"/>
      <c r="C1075"/>
      <c r="D1075"/>
      <c r="E1075"/>
      <c r="F1075"/>
      <c r="G1075"/>
      <c r="H1075"/>
      <c r="I1075"/>
      <c r="J1075"/>
      <c r="K1075"/>
      <c r="L1075"/>
    </row>
    <row r="1076" spans="1:12" ht="12.75" x14ac:dyDescent="0.2">
      <c r="A1076"/>
      <c r="B1076"/>
      <c r="C1076"/>
      <c r="D1076"/>
      <c r="E1076"/>
      <c r="F1076"/>
      <c r="G1076"/>
      <c r="H1076"/>
      <c r="I1076"/>
      <c r="J1076"/>
      <c r="K1076"/>
      <c r="L1076"/>
    </row>
    <row r="1077" spans="1:12" ht="12.75" x14ac:dyDescent="0.2">
      <c r="A1077"/>
      <c r="B1077"/>
      <c r="C1077"/>
      <c r="D1077"/>
      <c r="E1077"/>
      <c r="F1077"/>
      <c r="G1077"/>
      <c r="H1077"/>
      <c r="I1077"/>
      <c r="J1077"/>
      <c r="K1077"/>
      <c r="L1077"/>
    </row>
    <row r="1078" spans="1:12" ht="12.75" x14ac:dyDescent="0.2">
      <c r="A1078"/>
      <c r="B1078"/>
      <c r="C1078"/>
      <c r="D1078"/>
      <c r="E1078"/>
      <c r="F1078"/>
      <c r="G1078"/>
      <c r="H1078"/>
      <c r="I1078"/>
      <c r="J1078"/>
      <c r="K1078"/>
      <c r="L1078"/>
    </row>
    <row r="1079" spans="1:12" ht="12.75" x14ac:dyDescent="0.2">
      <c r="A1079"/>
      <c r="B1079"/>
      <c r="C1079"/>
      <c r="D1079"/>
      <c r="E1079"/>
      <c r="F1079"/>
      <c r="G1079"/>
      <c r="H1079"/>
      <c r="I1079"/>
      <c r="J1079"/>
      <c r="K1079"/>
      <c r="L1079"/>
    </row>
    <row r="1080" spans="1:12" ht="12.75" x14ac:dyDescent="0.2">
      <c r="A1080"/>
      <c r="B1080"/>
      <c r="C1080"/>
      <c r="D1080"/>
      <c r="E1080"/>
      <c r="F1080"/>
      <c r="G1080"/>
      <c r="H1080"/>
      <c r="I1080"/>
      <c r="J1080"/>
      <c r="K1080"/>
      <c r="L1080"/>
    </row>
    <row r="1081" spans="1:12" ht="12.75" x14ac:dyDescent="0.2">
      <c r="A1081"/>
      <c r="B1081"/>
      <c r="C1081"/>
      <c r="D1081"/>
      <c r="E1081"/>
      <c r="F1081"/>
      <c r="G1081"/>
      <c r="H1081"/>
      <c r="I1081"/>
      <c r="J1081"/>
      <c r="K1081"/>
      <c r="L1081"/>
    </row>
    <row r="1082" spans="1:12" ht="12.75" x14ac:dyDescent="0.2">
      <c r="A1082"/>
      <c r="B1082"/>
      <c r="C1082"/>
      <c r="D1082"/>
      <c r="E1082"/>
      <c r="F1082"/>
      <c r="G1082"/>
      <c r="H1082"/>
      <c r="I1082"/>
      <c r="J1082"/>
      <c r="K1082"/>
      <c r="L1082"/>
    </row>
    <row r="1083" spans="1:12" ht="12.75" x14ac:dyDescent="0.2">
      <c r="A1083"/>
      <c r="B1083"/>
      <c r="C1083"/>
      <c r="D1083"/>
      <c r="E1083"/>
      <c r="F1083"/>
      <c r="G1083"/>
      <c r="H1083"/>
      <c r="I1083"/>
      <c r="J1083"/>
      <c r="K1083"/>
      <c r="L1083"/>
    </row>
    <row r="1084" spans="1:12" ht="12.75" x14ac:dyDescent="0.2">
      <c r="A1084"/>
      <c r="B1084"/>
      <c r="C1084"/>
      <c r="D1084"/>
      <c r="E1084"/>
      <c r="F1084"/>
      <c r="G1084"/>
      <c r="H1084"/>
      <c r="I1084"/>
      <c r="J1084"/>
      <c r="K1084"/>
      <c r="L1084"/>
    </row>
    <row r="1085" spans="1:12" ht="12.75" x14ac:dyDescent="0.2">
      <c r="A1085"/>
      <c r="B1085"/>
      <c r="C1085"/>
      <c r="D1085"/>
      <c r="E1085"/>
      <c r="F1085"/>
      <c r="G1085"/>
      <c r="H1085"/>
      <c r="I1085"/>
      <c r="J1085"/>
      <c r="K1085"/>
      <c r="L1085"/>
    </row>
    <row r="1086" spans="1:12" ht="12.75" x14ac:dyDescent="0.2">
      <c r="A1086"/>
      <c r="B1086"/>
      <c r="C1086"/>
      <c r="D1086"/>
      <c r="E1086"/>
      <c r="F1086"/>
      <c r="G1086"/>
      <c r="H1086"/>
      <c r="I1086"/>
      <c r="J1086"/>
      <c r="K1086"/>
      <c r="L1086"/>
    </row>
    <row r="1087" spans="1:12" ht="12.75" x14ac:dyDescent="0.2">
      <c r="A1087"/>
      <c r="B1087"/>
      <c r="C1087"/>
      <c r="D1087"/>
      <c r="E1087"/>
      <c r="F1087"/>
      <c r="G1087"/>
      <c r="H1087"/>
      <c r="I1087"/>
      <c r="J1087"/>
      <c r="K1087"/>
      <c r="L1087"/>
    </row>
    <row r="1088" spans="1:12" ht="12.75" x14ac:dyDescent="0.2">
      <c r="A1088"/>
      <c r="B1088"/>
      <c r="C1088"/>
      <c r="D1088"/>
      <c r="E1088"/>
      <c r="F1088"/>
      <c r="G1088"/>
      <c r="H1088"/>
      <c r="I1088"/>
      <c r="J1088"/>
      <c r="K1088"/>
      <c r="L1088"/>
    </row>
    <row r="1089" spans="1:12" ht="12.75" x14ac:dyDescent="0.2">
      <c r="A1089"/>
      <c r="B1089"/>
      <c r="C1089"/>
      <c r="D1089"/>
      <c r="E1089"/>
      <c r="F1089"/>
      <c r="G1089"/>
      <c r="H1089"/>
      <c r="I1089"/>
      <c r="J1089"/>
      <c r="K1089"/>
      <c r="L1089"/>
    </row>
    <row r="1090" spans="1:12" ht="12.75" x14ac:dyDescent="0.2">
      <c r="A1090"/>
      <c r="B1090"/>
      <c r="C1090"/>
      <c r="D1090"/>
      <c r="E1090"/>
      <c r="F1090"/>
      <c r="G1090"/>
      <c r="H1090"/>
      <c r="I1090"/>
      <c r="J1090"/>
      <c r="K1090"/>
      <c r="L1090"/>
    </row>
    <row r="1091" spans="1:12" ht="12.75" x14ac:dyDescent="0.2">
      <c r="A1091"/>
      <c r="B1091"/>
      <c r="C1091"/>
      <c r="D1091"/>
      <c r="E1091"/>
      <c r="F1091"/>
      <c r="G1091"/>
      <c r="H1091"/>
      <c r="I1091"/>
      <c r="J1091"/>
      <c r="K1091"/>
      <c r="L1091"/>
    </row>
    <row r="1092" spans="1:12" ht="12.75" x14ac:dyDescent="0.2">
      <c r="A1092"/>
      <c r="B1092"/>
      <c r="C1092"/>
      <c r="D1092"/>
      <c r="E1092"/>
      <c r="F1092"/>
      <c r="G1092"/>
      <c r="H1092"/>
      <c r="I1092"/>
      <c r="J1092"/>
      <c r="K1092"/>
      <c r="L1092"/>
    </row>
    <row r="1093" spans="1:12" ht="12.75" x14ac:dyDescent="0.2">
      <c r="A1093"/>
      <c r="B1093"/>
      <c r="C1093"/>
      <c r="D1093"/>
      <c r="E1093"/>
      <c r="F1093"/>
      <c r="G1093"/>
      <c r="H1093"/>
      <c r="I1093"/>
      <c r="J1093"/>
      <c r="K1093"/>
      <c r="L1093"/>
    </row>
    <row r="1094" spans="1:12" ht="12.75" x14ac:dyDescent="0.2">
      <c r="A1094"/>
      <c r="B1094"/>
      <c r="C1094"/>
      <c r="D1094"/>
      <c r="E1094"/>
      <c r="F1094"/>
      <c r="G1094"/>
      <c r="H1094"/>
      <c r="I1094"/>
      <c r="J1094"/>
      <c r="K1094"/>
      <c r="L1094"/>
    </row>
    <row r="1095" spans="1:12" ht="12.75" x14ac:dyDescent="0.2">
      <c r="A1095"/>
      <c r="B1095"/>
      <c r="C1095"/>
      <c r="D1095"/>
      <c r="E1095"/>
      <c r="F1095"/>
      <c r="G1095"/>
      <c r="H1095"/>
      <c r="I1095"/>
      <c r="J1095"/>
      <c r="K1095"/>
      <c r="L1095"/>
    </row>
    <row r="1096" spans="1:12" ht="12.75" x14ac:dyDescent="0.2">
      <c r="A1096"/>
      <c r="B1096"/>
      <c r="C1096"/>
      <c r="D1096"/>
      <c r="E1096"/>
      <c r="F1096"/>
      <c r="G1096"/>
      <c r="H1096"/>
      <c r="I1096"/>
      <c r="J1096"/>
      <c r="K1096"/>
      <c r="L1096"/>
    </row>
    <row r="1097" spans="1:12" ht="12.75" x14ac:dyDescent="0.2">
      <c r="A1097"/>
      <c r="B1097"/>
      <c r="C1097"/>
      <c r="D1097"/>
      <c r="E1097"/>
      <c r="F1097"/>
      <c r="G1097"/>
      <c r="H1097"/>
      <c r="I1097"/>
      <c r="J1097"/>
      <c r="K1097"/>
      <c r="L1097"/>
    </row>
    <row r="1098" spans="1:12" ht="12.75" x14ac:dyDescent="0.2">
      <c r="A1098"/>
      <c r="B1098"/>
      <c r="C1098"/>
      <c r="D1098"/>
      <c r="E1098"/>
      <c r="F1098"/>
      <c r="G1098"/>
      <c r="H1098"/>
      <c r="I1098"/>
      <c r="J1098"/>
      <c r="K1098"/>
      <c r="L1098"/>
    </row>
    <row r="1099" spans="1:12" ht="12.75" x14ac:dyDescent="0.2">
      <c r="A1099"/>
      <c r="B1099"/>
      <c r="C1099"/>
      <c r="D1099"/>
      <c r="E1099"/>
      <c r="F1099"/>
      <c r="G1099"/>
      <c r="H1099"/>
      <c r="I1099"/>
      <c r="J1099"/>
      <c r="K1099"/>
      <c r="L1099"/>
    </row>
    <row r="1100" spans="1:12" ht="12.75" x14ac:dyDescent="0.2">
      <c r="A1100"/>
      <c r="B1100"/>
      <c r="C1100"/>
      <c r="D1100"/>
      <c r="E1100"/>
      <c r="F1100"/>
      <c r="G1100"/>
      <c r="H1100"/>
      <c r="I1100"/>
      <c r="J1100"/>
      <c r="K1100"/>
      <c r="L1100"/>
    </row>
    <row r="1101" spans="1:12" ht="12.75" x14ac:dyDescent="0.2">
      <c r="A1101"/>
      <c r="B1101"/>
      <c r="C1101"/>
      <c r="D1101"/>
      <c r="E1101"/>
      <c r="F1101"/>
      <c r="G1101"/>
      <c r="H1101"/>
      <c r="I1101"/>
      <c r="J1101"/>
      <c r="K1101"/>
      <c r="L1101"/>
    </row>
    <row r="1102" spans="1:12" ht="12.75" x14ac:dyDescent="0.2">
      <c r="A1102"/>
      <c r="B1102"/>
      <c r="C1102"/>
      <c r="D1102"/>
      <c r="E1102"/>
      <c r="F1102"/>
      <c r="G1102"/>
      <c r="H1102"/>
      <c r="I1102"/>
      <c r="J1102"/>
      <c r="K1102"/>
      <c r="L1102"/>
    </row>
    <row r="1103" spans="1:12" ht="12.75" x14ac:dyDescent="0.2">
      <c r="A1103"/>
      <c r="B1103"/>
      <c r="C1103"/>
      <c r="D1103"/>
      <c r="E1103"/>
      <c r="F1103"/>
      <c r="G1103"/>
      <c r="H1103"/>
      <c r="I1103"/>
      <c r="J1103"/>
      <c r="K1103"/>
      <c r="L1103"/>
    </row>
    <row r="1104" spans="1:12" ht="12.75" x14ac:dyDescent="0.2">
      <c r="A1104"/>
      <c r="B1104"/>
      <c r="C1104"/>
      <c r="D1104"/>
      <c r="E1104"/>
      <c r="F1104"/>
      <c r="G1104"/>
      <c r="H1104"/>
      <c r="I1104"/>
      <c r="J1104"/>
      <c r="K1104"/>
      <c r="L1104"/>
    </row>
    <row r="1105" spans="1:12" ht="12.75" x14ac:dyDescent="0.2">
      <c r="A1105"/>
      <c r="B1105"/>
      <c r="C1105"/>
      <c r="D1105"/>
      <c r="E1105"/>
      <c r="F1105"/>
      <c r="G1105"/>
      <c r="H1105"/>
      <c r="I1105"/>
      <c r="J1105"/>
      <c r="K1105"/>
      <c r="L1105"/>
    </row>
    <row r="1106" spans="1:12" ht="12.75" x14ac:dyDescent="0.2">
      <c r="A1106"/>
      <c r="B1106"/>
      <c r="C1106"/>
      <c r="D1106"/>
      <c r="E1106"/>
      <c r="F1106"/>
      <c r="G1106"/>
      <c r="H1106"/>
      <c r="I1106"/>
      <c r="J1106"/>
      <c r="K1106"/>
      <c r="L1106"/>
    </row>
    <row r="1107" spans="1:12" ht="12.75" x14ac:dyDescent="0.2">
      <c r="A1107"/>
      <c r="B1107"/>
      <c r="C1107"/>
      <c r="D1107"/>
      <c r="E1107"/>
      <c r="F1107"/>
      <c r="G1107"/>
      <c r="H1107"/>
      <c r="I1107"/>
      <c r="J1107"/>
      <c r="K1107"/>
      <c r="L1107"/>
    </row>
    <row r="1108" spans="1:12" ht="12.75" x14ac:dyDescent="0.2">
      <c r="A1108"/>
      <c r="B1108"/>
      <c r="C1108"/>
      <c r="D1108"/>
      <c r="E1108"/>
      <c r="F1108"/>
      <c r="G1108"/>
      <c r="H1108"/>
      <c r="I1108"/>
      <c r="J1108"/>
      <c r="K1108"/>
      <c r="L1108"/>
    </row>
    <row r="1109" spans="1:12" ht="12.75" x14ac:dyDescent="0.2">
      <c r="A1109"/>
      <c r="B1109"/>
      <c r="C1109"/>
      <c r="D1109"/>
      <c r="E1109"/>
      <c r="F1109"/>
      <c r="G1109"/>
      <c r="H1109"/>
      <c r="I1109"/>
      <c r="J1109"/>
      <c r="K1109"/>
      <c r="L1109"/>
    </row>
    <row r="1110" spans="1:12" ht="12.75" x14ac:dyDescent="0.2">
      <c r="A1110"/>
      <c r="B1110"/>
      <c r="C1110"/>
      <c r="D1110"/>
      <c r="E1110"/>
      <c r="F1110"/>
      <c r="G1110"/>
      <c r="H1110"/>
      <c r="I1110"/>
      <c r="J1110"/>
      <c r="K1110"/>
      <c r="L1110"/>
    </row>
    <row r="1111" spans="1:12" ht="12.75" x14ac:dyDescent="0.2">
      <c r="A1111"/>
      <c r="B1111"/>
      <c r="C1111"/>
      <c r="D1111"/>
      <c r="E1111"/>
      <c r="F1111"/>
      <c r="G1111"/>
      <c r="H1111"/>
      <c r="I1111"/>
      <c r="J1111"/>
      <c r="K1111"/>
      <c r="L1111"/>
    </row>
    <row r="1112" spans="1:12" ht="12.75" x14ac:dyDescent="0.2">
      <c r="A1112"/>
      <c r="B1112"/>
      <c r="C1112"/>
      <c r="D1112"/>
      <c r="E1112"/>
      <c r="F1112"/>
      <c r="G1112"/>
      <c r="H1112"/>
      <c r="I1112"/>
      <c r="J1112"/>
      <c r="K1112"/>
      <c r="L1112"/>
    </row>
    <row r="1113" spans="1:12" ht="12.75" x14ac:dyDescent="0.2">
      <c r="A1113"/>
      <c r="B1113"/>
      <c r="C1113"/>
      <c r="D1113"/>
      <c r="E1113"/>
      <c r="F1113"/>
      <c r="G1113"/>
      <c r="H1113"/>
      <c r="I1113"/>
      <c r="J1113"/>
      <c r="K1113"/>
      <c r="L1113"/>
    </row>
    <row r="1114" spans="1:12" ht="12.75" x14ac:dyDescent="0.2">
      <c r="A1114"/>
      <c r="B1114"/>
      <c r="C1114"/>
      <c r="D1114"/>
      <c r="E1114"/>
      <c r="F1114"/>
      <c r="G1114"/>
      <c r="H1114"/>
      <c r="I1114"/>
      <c r="J1114"/>
      <c r="K1114"/>
      <c r="L1114"/>
    </row>
    <row r="1115" spans="1:12" ht="12.75" x14ac:dyDescent="0.2">
      <c r="A1115"/>
      <c r="B1115"/>
      <c r="C1115"/>
      <c r="D1115"/>
      <c r="E1115"/>
      <c r="F1115"/>
      <c r="G1115"/>
      <c r="H1115"/>
      <c r="I1115"/>
      <c r="J1115"/>
      <c r="K1115"/>
      <c r="L1115"/>
    </row>
    <row r="1116" spans="1:12" ht="12.75" x14ac:dyDescent="0.2">
      <c r="A1116"/>
      <c r="B1116"/>
      <c r="C1116"/>
      <c r="D1116"/>
      <c r="E1116"/>
      <c r="F1116"/>
      <c r="G1116"/>
      <c r="H1116"/>
      <c r="I1116"/>
      <c r="J1116"/>
      <c r="K1116"/>
      <c r="L1116"/>
    </row>
    <row r="1117" spans="1:12" ht="12.75" x14ac:dyDescent="0.2">
      <c r="A1117"/>
      <c r="B1117"/>
      <c r="C1117"/>
      <c r="D1117"/>
      <c r="E1117"/>
      <c r="F1117"/>
      <c r="G1117"/>
      <c r="H1117"/>
      <c r="I1117"/>
      <c r="J1117"/>
      <c r="K1117"/>
      <c r="L1117"/>
    </row>
    <row r="1118" spans="1:12" ht="12.75" x14ac:dyDescent="0.2">
      <c r="A1118"/>
      <c r="B1118"/>
      <c r="C1118"/>
      <c r="D1118"/>
      <c r="E1118"/>
      <c r="F1118"/>
      <c r="G1118"/>
      <c r="H1118"/>
      <c r="I1118"/>
      <c r="J1118"/>
      <c r="K1118"/>
      <c r="L1118"/>
    </row>
    <row r="1119" spans="1:12" ht="12.75" x14ac:dyDescent="0.2">
      <c r="A1119"/>
      <c r="B1119"/>
      <c r="C1119"/>
      <c r="D1119"/>
      <c r="E1119"/>
      <c r="F1119"/>
      <c r="G1119"/>
      <c r="H1119"/>
      <c r="I1119"/>
      <c r="J1119"/>
      <c r="K1119"/>
      <c r="L1119"/>
    </row>
    <row r="1120" spans="1:12" ht="12.75" x14ac:dyDescent="0.2">
      <c r="A1120"/>
      <c r="B1120"/>
      <c r="C1120"/>
      <c r="D1120"/>
      <c r="E1120"/>
      <c r="F1120"/>
      <c r="G1120"/>
      <c r="H1120"/>
      <c r="I1120"/>
      <c r="J1120"/>
      <c r="K1120"/>
      <c r="L1120"/>
    </row>
    <row r="1121" spans="1:12" ht="12.75" x14ac:dyDescent="0.2">
      <c r="A1121"/>
      <c r="B1121"/>
      <c r="C1121"/>
      <c r="D1121"/>
      <c r="E1121"/>
      <c r="F1121"/>
      <c r="G1121"/>
      <c r="H1121"/>
      <c r="I1121"/>
      <c r="J1121"/>
      <c r="K1121"/>
      <c r="L1121"/>
    </row>
    <row r="1122" spans="1:12" ht="12.75" x14ac:dyDescent="0.2">
      <c r="A1122"/>
      <c r="B1122"/>
      <c r="C1122"/>
      <c r="D1122"/>
      <c r="E1122"/>
      <c r="F1122"/>
      <c r="G1122"/>
      <c r="H1122"/>
      <c r="I1122"/>
      <c r="J1122"/>
      <c r="K1122"/>
      <c r="L1122"/>
    </row>
    <row r="1123" spans="1:12" ht="12.75" x14ac:dyDescent="0.2">
      <c r="A1123"/>
      <c r="B1123"/>
      <c r="C1123"/>
      <c r="D1123"/>
      <c r="E1123"/>
      <c r="F1123"/>
      <c r="G1123"/>
      <c r="H1123"/>
      <c r="I1123"/>
      <c r="J1123"/>
      <c r="K1123"/>
      <c r="L1123"/>
    </row>
    <row r="1124" spans="1:12" ht="12.75" x14ac:dyDescent="0.2">
      <c r="A1124"/>
      <c r="B1124"/>
      <c r="C1124"/>
      <c r="D1124"/>
      <c r="E1124"/>
      <c r="F1124"/>
      <c r="G1124"/>
      <c r="H1124"/>
      <c r="I1124"/>
      <c r="J1124"/>
      <c r="K1124"/>
      <c r="L1124"/>
    </row>
    <row r="1125" spans="1:12" ht="12.75" x14ac:dyDescent="0.2">
      <c r="A1125"/>
      <c r="B1125"/>
      <c r="C1125"/>
      <c r="D1125"/>
      <c r="E1125"/>
      <c r="F1125"/>
      <c r="G1125"/>
      <c r="H1125"/>
      <c r="I1125"/>
      <c r="J1125"/>
      <c r="K1125"/>
      <c r="L1125"/>
    </row>
    <row r="1126" spans="1:12" ht="12.75" x14ac:dyDescent="0.2">
      <c r="A1126"/>
      <c r="B1126"/>
      <c r="C1126"/>
      <c r="D1126"/>
      <c r="E1126"/>
      <c r="F1126"/>
      <c r="G1126"/>
      <c r="H1126"/>
      <c r="I1126"/>
      <c r="J1126"/>
      <c r="K1126"/>
      <c r="L1126"/>
    </row>
    <row r="1127" spans="1:12" ht="12.75" x14ac:dyDescent="0.2">
      <c r="A1127"/>
      <c r="B1127"/>
      <c r="C1127"/>
      <c r="D1127"/>
      <c r="E1127"/>
      <c r="F1127"/>
      <c r="G1127"/>
      <c r="H1127"/>
      <c r="I1127"/>
      <c r="J1127"/>
      <c r="K1127"/>
      <c r="L1127"/>
    </row>
    <row r="1128" spans="1:12" ht="12.75" x14ac:dyDescent="0.2">
      <c r="A1128"/>
      <c r="B1128"/>
      <c r="C1128"/>
      <c r="D1128"/>
      <c r="E1128"/>
      <c r="F1128"/>
      <c r="G1128"/>
      <c r="H1128"/>
      <c r="I1128"/>
      <c r="J1128"/>
      <c r="K1128"/>
      <c r="L1128"/>
    </row>
    <row r="1129" spans="1:12" ht="12.75" x14ac:dyDescent="0.2">
      <c r="A1129"/>
      <c r="B1129"/>
      <c r="C1129"/>
      <c r="D1129"/>
      <c r="E1129"/>
      <c r="F1129"/>
      <c r="G1129"/>
      <c r="H1129"/>
      <c r="I1129"/>
      <c r="J1129"/>
      <c r="K1129"/>
      <c r="L1129"/>
    </row>
    <row r="1130" spans="1:12" ht="12.75" x14ac:dyDescent="0.2">
      <c r="A1130"/>
      <c r="B1130"/>
      <c r="C1130"/>
      <c r="D1130"/>
      <c r="E1130"/>
      <c r="F1130"/>
      <c r="G1130"/>
      <c r="H1130"/>
      <c r="I1130"/>
      <c r="J1130"/>
      <c r="K1130"/>
      <c r="L1130"/>
    </row>
    <row r="1131" spans="1:12" ht="12.75" x14ac:dyDescent="0.2">
      <c r="A1131"/>
      <c r="B1131"/>
      <c r="C1131"/>
      <c r="D1131"/>
      <c r="E1131"/>
      <c r="F1131"/>
      <c r="G1131"/>
      <c r="H1131"/>
      <c r="I1131"/>
      <c r="J1131"/>
      <c r="K1131"/>
      <c r="L1131"/>
    </row>
    <row r="1132" spans="1:12" ht="12.75" x14ac:dyDescent="0.2">
      <c r="A1132"/>
      <c r="B1132"/>
      <c r="C1132"/>
      <c r="D1132"/>
      <c r="E1132"/>
      <c r="F1132"/>
      <c r="G1132"/>
      <c r="H1132"/>
      <c r="I1132"/>
      <c r="J1132"/>
      <c r="K1132"/>
      <c r="L1132"/>
    </row>
    <row r="1133" spans="1:12" ht="12.75" x14ac:dyDescent="0.2">
      <c r="A1133"/>
      <c r="B1133"/>
      <c r="C1133"/>
      <c r="D1133"/>
      <c r="E1133"/>
      <c r="F1133"/>
      <c r="G1133"/>
      <c r="H1133"/>
      <c r="I1133"/>
      <c r="J1133"/>
      <c r="K1133"/>
      <c r="L1133"/>
    </row>
    <row r="1134" spans="1:12" ht="12.75" x14ac:dyDescent="0.2">
      <c r="A1134"/>
      <c r="B1134"/>
      <c r="C1134"/>
      <c r="D1134"/>
      <c r="E1134"/>
      <c r="F1134"/>
      <c r="G1134"/>
      <c r="H1134"/>
      <c r="I1134"/>
      <c r="J1134"/>
      <c r="K1134"/>
      <c r="L1134"/>
    </row>
    <row r="1135" spans="1:12" ht="12.75" x14ac:dyDescent="0.2">
      <c r="A1135"/>
      <c r="B1135"/>
      <c r="C1135"/>
      <c r="D1135"/>
      <c r="E1135"/>
      <c r="F1135"/>
      <c r="G1135"/>
      <c r="H1135"/>
      <c r="I1135"/>
      <c r="J1135"/>
      <c r="K1135"/>
      <c r="L1135"/>
    </row>
    <row r="1136" spans="1:12" ht="12.75" x14ac:dyDescent="0.2">
      <c r="A1136"/>
      <c r="B1136"/>
      <c r="C1136"/>
      <c r="D1136"/>
      <c r="E1136"/>
      <c r="F1136"/>
      <c r="G1136"/>
      <c r="H1136"/>
      <c r="I1136"/>
      <c r="J1136"/>
      <c r="K1136"/>
      <c r="L1136"/>
    </row>
    <row r="1137" spans="1:12" ht="12.75" x14ac:dyDescent="0.2">
      <c r="A1137"/>
      <c r="B1137"/>
      <c r="C1137"/>
      <c r="D1137"/>
      <c r="E1137"/>
      <c r="F1137"/>
      <c r="G1137"/>
      <c r="H1137"/>
      <c r="I1137"/>
      <c r="J1137"/>
      <c r="K1137"/>
      <c r="L1137"/>
    </row>
    <row r="1138" spans="1:12" ht="12.75" x14ac:dyDescent="0.2">
      <c r="A1138"/>
      <c r="B1138"/>
      <c r="C1138"/>
      <c r="D1138"/>
      <c r="E1138"/>
      <c r="F1138"/>
      <c r="G1138"/>
      <c r="H1138"/>
      <c r="I1138"/>
      <c r="J1138"/>
      <c r="K1138"/>
      <c r="L1138"/>
    </row>
    <row r="1139" spans="1:12" ht="12.75" x14ac:dyDescent="0.2">
      <c r="A1139"/>
      <c r="B1139"/>
      <c r="C1139"/>
      <c r="D1139"/>
      <c r="E1139"/>
      <c r="F1139"/>
      <c r="G1139"/>
      <c r="H1139"/>
      <c r="I1139"/>
      <c r="J1139"/>
      <c r="K1139"/>
      <c r="L1139"/>
    </row>
    <row r="1140" spans="1:12" ht="12.75" x14ac:dyDescent="0.2">
      <c r="A1140"/>
      <c r="B1140"/>
      <c r="C1140"/>
      <c r="D1140"/>
      <c r="E1140"/>
      <c r="F1140"/>
      <c r="G1140"/>
      <c r="H1140"/>
      <c r="I1140"/>
      <c r="J1140"/>
      <c r="K1140"/>
      <c r="L1140"/>
    </row>
    <row r="1141" spans="1:12" ht="12.75" x14ac:dyDescent="0.2">
      <c r="A1141"/>
      <c r="B1141"/>
      <c r="C1141"/>
      <c r="D1141"/>
      <c r="E1141"/>
      <c r="F1141"/>
      <c r="G1141"/>
      <c r="H1141"/>
      <c r="I1141"/>
      <c r="J1141"/>
      <c r="K1141"/>
      <c r="L1141"/>
    </row>
    <row r="1142" spans="1:12" ht="12.75" x14ac:dyDescent="0.2">
      <c r="A1142"/>
      <c r="B1142"/>
      <c r="C1142"/>
      <c r="D1142"/>
      <c r="E1142"/>
      <c r="F1142"/>
      <c r="G1142"/>
      <c r="H1142"/>
      <c r="I1142"/>
      <c r="J1142"/>
      <c r="K1142"/>
      <c r="L1142"/>
    </row>
    <row r="1143" spans="1:12" ht="12.75" x14ac:dyDescent="0.2">
      <c r="A1143"/>
      <c r="B1143"/>
      <c r="C1143"/>
      <c r="D1143"/>
      <c r="E1143"/>
      <c r="F1143"/>
      <c r="G1143"/>
      <c r="H1143"/>
      <c r="I1143"/>
      <c r="J1143"/>
      <c r="K1143"/>
      <c r="L1143"/>
    </row>
    <row r="1144" spans="1:12" ht="12.75" x14ac:dyDescent="0.2">
      <c r="A1144"/>
      <c r="B1144"/>
      <c r="C1144"/>
      <c r="D1144"/>
      <c r="E1144"/>
      <c r="F1144"/>
      <c r="G1144"/>
      <c r="H1144"/>
      <c r="I1144"/>
      <c r="J1144"/>
      <c r="K1144"/>
      <c r="L1144"/>
    </row>
    <row r="1145" spans="1:12" ht="12.75" x14ac:dyDescent="0.2">
      <c r="A1145"/>
      <c r="B1145"/>
      <c r="C1145"/>
      <c r="D1145"/>
      <c r="E1145"/>
      <c r="F1145"/>
      <c r="G1145"/>
      <c r="H1145"/>
      <c r="I1145"/>
      <c r="J1145"/>
      <c r="K1145"/>
      <c r="L1145"/>
    </row>
    <row r="1146" spans="1:12" ht="12.75" x14ac:dyDescent="0.2">
      <c r="A1146"/>
      <c r="B1146"/>
      <c r="C1146"/>
      <c r="D1146"/>
      <c r="E1146"/>
      <c r="F1146"/>
      <c r="G1146"/>
      <c r="H1146"/>
      <c r="I1146"/>
      <c r="J1146"/>
      <c r="K1146"/>
      <c r="L1146"/>
    </row>
    <row r="1147" spans="1:12" ht="12.75" x14ac:dyDescent="0.2">
      <c r="A1147"/>
      <c r="B1147"/>
      <c r="C1147"/>
      <c r="D1147"/>
      <c r="E1147"/>
      <c r="F1147"/>
      <c r="G1147"/>
      <c r="H1147"/>
      <c r="I1147"/>
      <c r="J1147"/>
      <c r="K1147"/>
      <c r="L1147"/>
    </row>
    <row r="1148" spans="1:12" ht="12.75" x14ac:dyDescent="0.2">
      <c r="A1148"/>
      <c r="B1148"/>
      <c r="C1148"/>
      <c r="D1148"/>
      <c r="E1148"/>
      <c r="F1148"/>
      <c r="G1148"/>
      <c r="H1148"/>
      <c r="I1148"/>
      <c r="J1148"/>
      <c r="K1148"/>
      <c r="L1148"/>
    </row>
    <row r="1149" spans="1:12" ht="12.75" x14ac:dyDescent="0.2">
      <c r="A1149"/>
      <c r="B1149"/>
      <c r="C1149"/>
      <c r="D1149"/>
      <c r="E1149"/>
      <c r="F1149"/>
      <c r="G1149"/>
      <c r="H1149"/>
      <c r="I1149"/>
      <c r="J1149"/>
      <c r="K1149"/>
      <c r="L1149"/>
    </row>
    <row r="1150" spans="1:12" ht="12.75" x14ac:dyDescent="0.2">
      <c r="A1150"/>
      <c r="B1150"/>
      <c r="C1150"/>
      <c r="D1150"/>
      <c r="E1150"/>
      <c r="F1150"/>
      <c r="G1150"/>
      <c r="H1150"/>
      <c r="I1150"/>
      <c r="J1150"/>
      <c r="K1150"/>
      <c r="L1150"/>
    </row>
    <row r="1151" spans="1:12" ht="12.75" x14ac:dyDescent="0.2">
      <c r="A1151"/>
      <c r="B1151"/>
      <c r="C1151"/>
      <c r="D1151"/>
      <c r="E1151"/>
      <c r="F1151"/>
      <c r="G1151"/>
      <c r="H1151"/>
      <c r="I1151"/>
      <c r="J1151"/>
      <c r="K1151"/>
      <c r="L1151"/>
    </row>
    <row r="1152" spans="1:12" ht="12.75" x14ac:dyDescent="0.2">
      <c r="A1152"/>
      <c r="B1152"/>
      <c r="C1152"/>
      <c r="D1152"/>
      <c r="E1152"/>
      <c r="F1152"/>
      <c r="G1152"/>
      <c r="H1152"/>
      <c r="I1152"/>
      <c r="J1152"/>
      <c r="K1152"/>
      <c r="L1152"/>
    </row>
    <row r="1153" spans="1:12" ht="12.75" x14ac:dyDescent="0.2">
      <c r="A1153"/>
      <c r="B1153"/>
      <c r="C1153"/>
      <c r="D1153"/>
      <c r="E1153"/>
      <c r="F1153"/>
      <c r="G1153"/>
      <c r="H1153"/>
      <c r="I1153"/>
      <c r="J1153"/>
      <c r="K1153"/>
      <c r="L1153"/>
    </row>
    <row r="1154" spans="1:12" ht="12.75" x14ac:dyDescent="0.2">
      <c r="A1154"/>
      <c r="B1154"/>
      <c r="C1154"/>
      <c r="D1154"/>
      <c r="E1154"/>
      <c r="F1154"/>
      <c r="G1154"/>
      <c r="H1154"/>
      <c r="I1154"/>
      <c r="J1154"/>
      <c r="K1154"/>
      <c r="L1154"/>
    </row>
    <row r="1155" spans="1:12" ht="12.75" x14ac:dyDescent="0.2">
      <c r="A1155"/>
      <c r="B1155"/>
      <c r="C1155"/>
      <c r="D1155"/>
      <c r="E1155"/>
      <c r="F1155"/>
      <c r="G1155"/>
      <c r="H1155"/>
      <c r="I1155"/>
      <c r="J1155"/>
      <c r="K1155"/>
      <c r="L1155"/>
    </row>
    <row r="1156" spans="1:12" ht="12.75" x14ac:dyDescent="0.2">
      <c r="A1156"/>
      <c r="B1156"/>
      <c r="C1156"/>
      <c r="D1156"/>
      <c r="E1156"/>
      <c r="F1156"/>
      <c r="G1156"/>
      <c r="H1156"/>
      <c r="I1156"/>
      <c r="J1156"/>
      <c r="K1156"/>
      <c r="L1156"/>
    </row>
    <row r="1157" spans="1:12" ht="12.75" x14ac:dyDescent="0.2">
      <c r="A1157"/>
      <c r="B1157"/>
      <c r="C1157"/>
      <c r="D1157"/>
      <c r="E1157"/>
      <c r="F1157"/>
      <c r="G1157"/>
      <c r="H1157"/>
      <c r="I1157"/>
      <c r="J1157"/>
      <c r="K1157"/>
      <c r="L1157"/>
    </row>
    <row r="1158" spans="1:12" ht="12.75" x14ac:dyDescent="0.2">
      <c r="A1158"/>
      <c r="B1158"/>
      <c r="C1158"/>
      <c r="D1158"/>
      <c r="E1158"/>
      <c r="F1158"/>
      <c r="G1158"/>
      <c r="H1158"/>
      <c r="I1158"/>
      <c r="J1158"/>
      <c r="K1158"/>
      <c r="L1158"/>
    </row>
    <row r="1159" spans="1:12" ht="12.75" x14ac:dyDescent="0.2">
      <c r="A1159"/>
      <c r="B1159"/>
      <c r="C1159"/>
      <c r="D1159"/>
      <c r="E1159"/>
      <c r="F1159"/>
      <c r="G1159"/>
      <c r="H1159"/>
      <c r="I1159"/>
      <c r="J1159"/>
      <c r="K1159"/>
      <c r="L1159"/>
    </row>
    <row r="1160" spans="1:12" ht="12.75" x14ac:dyDescent="0.2">
      <c r="A1160"/>
      <c r="B1160"/>
      <c r="C1160"/>
      <c r="D1160"/>
      <c r="E1160"/>
      <c r="F1160"/>
      <c r="G1160"/>
      <c r="H1160"/>
      <c r="I1160"/>
      <c r="J1160"/>
      <c r="K1160"/>
      <c r="L1160"/>
    </row>
    <row r="1161" spans="1:12" ht="12.75" x14ac:dyDescent="0.2">
      <c r="A1161"/>
      <c r="B1161"/>
      <c r="C1161"/>
      <c r="D1161"/>
      <c r="E1161"/>
      <c r="F1161"/>
      <c r="G1161"/>
      <c r="H1161"/>
      <c r="I1161"/>
      <c r="J1161"/>
      <c r="K1161"/>
      <c r="L1161"/>
    </row>
    <row r="1162" spans="1:12" ht="12.75" x14ac:dyDescent="0.2">
      <c r="A1162"/>
      <c r="B1162"/>
      <c r="C1162"/>
      <c r="D1162"/>
      <c r="E1162"/>
      <c r="F1162"/>
      <c r="G1162"/>
      <c r="H1162"/>
      <c r="I1162"/>
      <c r="J1162"/>
      <c r="K1162"/>
      <c r="L1162"/>
    </row>
    <row r="1163" spans="1:12" ht="12.75" x14ac:dyDescent="0.2">
      <c r="A1163"/>
      <c r="B1163"/>
      <c r="C1163"/>
      <c r="D1163"/>
      <c r="E1163"/>
      <c r="F1163"/>
      <c r="G1163"/>
      <c r="H1163"/>
      <c r="I1163"/>
      <c r="J1163"/>
      <c r="K1163"/>
      <c r="L1163"/>
    </row>
    <row r="1164" spans="1:12" ht="12.75" x14ac:dyDescent="0.2">
      <c r="A1164"/>
      <c r="B1164"/>
      <c r="C1164"/>
      <c r="D1164"/>
      <c r="E1164"/>
      <c r="F1164"/>
      <c r="G1164"/>
      <c r="H1164"/>
      <c r="I1164"/>
      <c r="J1164"/>
      <c r="K1164"/>
      <c r="L1164"/>
    </row>
    <row r="1165" spans="1:12" ht="12.75" x14ac:dyDescent="0.2">
      <c r="A1165"/>
      <c r="B1165"/>
      <c r="C1165"/>
      <c r="D1165"/>
      <c r="E1165"/>
      <c r="F1165"/>
      <c r="G1165"/>
      <c r="H1165"/>
      <c r="I1165"/>
      <c r="J1165"/>
      <c r="K1165"/>
      <c r="L1165"/>
    </row>
    <row r="1166" spans="1:12" ht="12.75" x14ac:dyDescent="0.2">
      <c r="A1166"/>
      <c r="B1166"/>
      <c r="C1166"/>
      <c r="D1166"/>
      <c r="E1166"/>
      <c r="F1166"/>
      <c r="G1166"/>
      <c r="H1166"/>
      <c r="I1166"/>
      <c r="J1166"/>
      <c r="K1166"/>
      <c r="L1166"/>
    </row>
    <row r="1167" spans="1:12" ht="12.75" x14ac:dyDescent="0.2">
      <c r="A1167"/>
      <c r="B1167"/>
      <c r="C1167"/>
      <c r="D1167"/>
      <c r="E1167"/>
      <c r="F1167"/>
      <c r="G1167"/>
      <c r="H1167"/>
      <c r="I1167"/>
      <c r="J1167"/>
      <c r="K1167"/>
      <c r="L1167"/>
    </row>
    <row r="1168" spans="1:12" ht="12.75" x14ac:dyDescent="0.2">
      <c r="A1168"/>
      <c r="B1168"/>
      <c r="C1168"/>
      <c r="D1168"/>
      <c r="E1168"/>
      <c r="F1168"/>
      <c r="G1168"/>
      <c r="H1168"/>
      <c r="I1168"/>
      <c r="J1168"/>
      <c r="K1168"/>
      <c r="L1168"/>
    </row>
    <row r="1169" spans="1:12" ht="12.75" x14ac:dyDescent="0.2">
      <c r="A1169"/>
      <c r="B1169"/>
      <c r="C1169"/>
      <c r="D1169"/>
      <c r="E1169"/>
      <c r="F1169"/>
      <c r="G1169"/>
      <c r="H1169"/>
      <c r="I1169"/>
      <c r="J1169"/>
      <c r="K1169"/>
      <c r="L1169"/>
    </row>
    <row r="1170" spans="1:12" ht="12.75" x14ac:dyDescent="0.2">
      <c r="A1170"/>
      <c r="B1170"/>
      <c r="C1170"/>
      <c r="D1170"/>
      <c r="E1170"/>
      <c r="F1170"/>
      <c r="G1170"/>
      <c r="H1170"/>
      <c r="I1170"/>
      <c r="J1170"/>
      <c r="K1170"/>
      <c r="L1170"/>
    </row>
    <row r="1171" spans="1:12" ht="12.75" x14ac:dyDescent="0.2">
      <c r="A1171"/>
      <c r="B1171"/>
      <c r="C1171"/>
      <c r="D1171"/>
      <c r="E1171"/>
      <c r="F1171"/>
      <c r="G1171"/>
      <c r="H1171"/>
      <c r="I1171"/>
      <c r="J1171"/>
      <c r="K1171"/>
      <c r="L1171"/>
    </row>
    <row r="1172" spans="1:12" ht="12.75" x14ac:dyDescent="0.2">
      <c r="A1172"/>
      <c r="B1172"/>
      <c r="C1172"/>
      <c r="D1172"/>
      <c r="E1172"/>
      <c r="F1172"/>
      <c r="G1172"/>
      <c r="H1172"/>
      <c r="I1172"/>
      <c r="J1172"/>
      <c r="K1172"/>
      <c r="L1172"/>
    </row>
    <row r="1173" spans="1:12" ht="12.75" x14ac:dyDescent="0.2">
      <c r="A1173"/>
      <c r="B1173"/>
      <c r="C1173"/>
      <c r="D1173"/>
      <c r="E1173"/>
      <c r="F1173"/>
      <c r="G1173"/>
      <c r="H1173"/>
      <c r="I1173"/>
      <c r="J1173"/>
      <c r="K1173"/>
      <c r="L1173"/>
    </row>
    <row r="1174" spans="1:12" ht="12.75" x14ac:dyDescent="0.2">
      <c r="A1174"/>
      <c r="B1174"/>
      <c r="C1174"/>
      <c r="D1174"/>
      <c r="E1174"/>
      <c r="F1174"/>
      <c r="G1174"/>
      <c r="H1174"/>
      <c r="I1174"/>
      <c r="J1174"/>
      <c r="K1174"/>
      <c r="L1174"/>
    </row>
    <row r="1175" spans="1:12" ht="12.75" x14ac:dyDescent="0.2">
      <c r="A1175"/>
      <c r="B1175"/>
      <c r="C1175"/>
      <c r="D1175"/>
      <c r="E1175"/>
      <c r="F1175"/>
      <c r="G1175"/>
      <c r="H1175"/>
      <c r="I1175"/>
      <c r="J1175"/>
      <c r="K1175"/>
      <c r="L1175"/>
    </row>
    <row r="1176" spans="1:12" ht="12.75" x14ac:dyDescent="0.2">
      <c r="A1176"/>
      <c r="B1176"/>
      <c r="C1176"/>
      <c r="D1176"/>
      <c r="E1176"/>
      <c r="F1176"/>
      <c r="G1176"/>
      <c r="H1176"/>
      <c r="I1176"/>
      <c r="J1176"/>
      <c r="K1176"/>
      <c r="L1176"/>
    </row>
    <row r="1177" spans="1:12" ht="12.75" x14ac:dyDescent="0.2">
      <c r="A1177"/>
      <c r="B1177"/>
      <c r="C1177"/>
      <c r="D1177"/>
      <c r="E1177"/>
      <c r="F1177"/>
      <c r="G1177"/>
      <c r="H1177"/>
      <c r="I1177"/>
      <c r="J1177"/>
      <c r="K1177"/>
      <c r="L1177"/>
    </row>
    <row r="1178" spans="1:12" ht="12.75" x14ac:dyDescent="0.2">
      <c r="A1178"/>
      <c r="B1178"/>
      <c r="C1178"/>
      <c r="D1178"/>
      <c r="E1178"/>
      <c r="F1178"/>
      <c r="G1178"/>
      <c r="H1178"/>
      <c r="I1178"/>
      <c r="J1178"/>
      <c r="K1178"/>
      <c r="L1178"/>
    </row>
    <row r="1179" spans="1:12" ht="12.75" x14ac:dyDescent="0.2">
      <c r="A1179"/>
      <c r="B1179"/>
      <c r="C1179"/>
      <c r="D1179"/>
      <c r="E1179"/>
      <c r="F1179"/>
      <c r="G1179"/>
      <c r="H1179"/>
      <c r="I1179"/>
      <c r="J1179"/>
      <c r="K1179"/>
      <c r="L1179"/>
    </row>
    <row r="1180" spans="1:12" ht="12.75" x14ac:dyDescent="0.2">
      <c r="A1180"/>
      <c r="B1180"/>
      <c r="C1180"/>
      <c r="D1180"/>
      <c r="E1180"/>
      <c r="F1180"/>
      <c r="G1180"/>
      <c r="H1180"/>
      <c r="I1180"/>
      <c r="J1180"/>
      <c r="K1180"/>
      <c r="L1180"/>
    </row>
    <row r="1181" spans="1:12" ht="12.75" x14ac:dyDescent="0.2">
      <c r="A1181"/>
      <c r="B1181"/>
      <c r="C1181"/>
      <c r="D1181"/>
      <c r="E1181"/>
      <c r="F1181"/>
      <c r="G1181"/>
      <c r="H1181"/>
      <c r="I1181"/>
      <c r="J1181"/>
      <c r="K1181"/>
      <c r="L1181"/>
    </row>
    <row r="1182" spans="1:12" ht="12.75" x14ac:dyDescent="0.2">
      <c r="A1182"/>
      <c r="B1182"/>
      <c r="C1182"/>
      <c r="D1182"/>
      <c r="E1182"/>
      <c r="F1182"/>
      <c r="G1182"/>
      <c r="H1182"/>
      <c r="I1182"/>
      <c r="J1182"/>
      <c r="K1182"/>
      <c r="L1182"/>
    </row>
    <row r="1183" spans="1:12" ht="12.75" x14ac:dyDescent="0.2">
      <c r="A1183"/>
      <c r="B1183"/>
      <c r="C1183"/>
      <c r="D1183"/>
      <c r="E1183"/>
      <c r="F1183"/>
      <c r="G1183"/>
      <c r="H1183"/>
      <c r="I1183"/>
      <c r="J1183"/>
      <c r="K1183"/>
      <c r="L1183"/>
    </row>
    <row r="1184" spans="1:12" ht="12.75" x14ac:dyDescent="0.2">
      <c r="A1184"/>
      <c r="B1184"/>
      <c r="C1184"/>
      <c r="D1184"/>
      <c r="E1184"/>
      <c r="F1184"/>
      <c r="G1184"/>
      <c r="H1184"/>
      <c r="I1184"/>
      <c r="J1184"/>
      <c r="K1184"/>
      <c r="L1184"/>
    </row>
    <row r="1185" spans="1:12" ht="12.75" x14ac:dyDescent="0.2">
      <c r="A1185"/>
      <c r="B1185"/>
      <c r="C1185"/>
      <c r="D1185"/>
      <c r="E1185"/>
      <c r="F1185"/>
      <c r="G1185"/>
      <c r="H1185"/>
      <c r="I1185"/>
      <c r="J1185"/>
      <c r="K1185"/>
      <c r="L1185"/>
    </row>
    <row r="1186" spans="1:12" ht="12.75" x14ac:dyDescent="0.2">
      <c r="A1186"/>
      <c r="B1186"/>
      <c r="C1186"/>
      <c r="D1186"/>
      <c r="E1186"/>
      <c r="F1186"/>
      <c r="G1186"/>
      <c r="H1186"/>
      <c r="I1186"/>
      <c r="J1186"/>
      <c r="K1186"/>
      <c r="L1186"/>
    </row>
    <row r="1187" spans="1:12" ht="12.75" x14ac:dyDescent="0.2">
      <c r="A1187"/>
      <c r="B1187"/>
      <c r="C1187"/>
      <c r="D1187"/>
      <c r="E1187"/>
      <c r="F1187"/>
      <c r="G1187"/>
      <c r="H1187"/>
      <c r="I1187"/>
      <c r="J1187"/>
      <c r="K1187"/>
      <c r="L1187"/>
    </row>
    <row r="1188" spans="1:12" ht="12.75" x14ac:dyDescent="0.2">
      <c r="A1188"/>
      <c r="B1188"/>
      <c r="C1188"/>
      <c r="D1188"/>
      <c r="E1188"/>
      <c r="F1188"/>
      <c r="G1188"/>
      <c r="H1188"/>
      <c r="I1188"/>
      <c r="J1188"/>
      <c r="K1188"/>
      <c r="L1188"/>
    </row>
    <row r="1189" spans="1:12" ht="12.75" x14ac:dyDescent="0.2">
      <c r="A1189"/>
      <c r="B1189"/>
      <c r="C1189"/>
      <c r="D1189"/>
      <c r="E1189"/>
      <c r="F1189"/>
      <c r="G1189"/>
      <c r="H1189"/>
      <c r="I1189"/>
      <c r="J1189"/>
      <c r="K1189"/>
      <c r="L1189"/>
    </row>
    <row r="1190" spans="1:12" ht="12.75" x14ac:dyDescent="0.2">
      <c r="A1190"/>
      <c r="B1190"/>
      <c r="C1190"/>
      <c r="D1190"/>
      <c r="E1190"/>
      <c r="F1190"/>
      <c r="G1190"/>
      <c r="H1190"/>
      <c r="I1190"/>
      <c r="J1190"/>
      <c r="K1190"/>
      <c r="L1190"/>
    </row>
    <row r="1191" spans="1:12" ht="12.75" x14ac:dyDescent="0.2">
      <c r="A1191"/>
      <c r="B1191"/>
      <c r="C1191"/>
      <c r="D1191"/>
      <c r="E1191"/>
      <c r="F1191"/>
      <c r="G1191"/>
      <c r="H1191"/>
      <c r="I1191"/>
      <c r="J1191"/>
      <c r="K1191"/>
      <c r="L1191"/>
    </row>
    <row r="1192" spans="1:12" ht="12.75" x14ac:dyDescent="0.2">
      <c r="A1192"/>
      <c r="B1192"/>
      <c r="C1192"/>
      <c r="D1192"/>
      <c r="E1192"/>
      <c r="F1192"/>
      <c r="G1192"/>
      <c r="H1192"/>
      <c r="I1192"/>
      <c r="J1192"/>
      <c r="K1192"/>
      <c r="L1192"/>
    </row>
    <row r="1193" spans="1:12" ht="12.75" x14ac:dyDescent="0.2">
      <c r="A1193"/>
      <c r="B1193"/>
      <c r="C1193"/>
      <c r="D1193"/>
      <c r="E1193"/>
      <c r="F1193"/>
      <c r="G1193"/>
      <c r="H1193"/>
      <c r="I1193"/>
      <c r="J1193"/>
      <c r="K1193"/>
      <c r="L1193"/>
    </row>
    <row r="1194" spans="1:12" ht="12.75" x14ac:dyDescent="0.2">
      <c r="A1194"/>
      <c r="B1194"/>
      <c r="C1194"/>
      <c r="D1194"/>
      <c r="E1194"/>
      <c r="F1194"/>
      <c r="G1194"/>
      <c r="H1194"/>
      <c r="I1194"/>
      <c r="J1194"/>
      <c r="K1194"/>
      <c r="L1194"/>
    </row>
    <row r="1195" spans="1:12" ht="12.75" x14ac:dyDescent="0.2">
      <c r="A1195"/>
      <c r="B1195"/>
      <c r="C1195"/>
      <c r="D1195"/>
      <c r="E1195"/>
      <c r="F1195"/>
      <c r="G1195"/>
      <c r="H1195"/>
      <c r="I1195"/>
      <c r="J1195"/>
      <c r="K1195"/>
      <c r="L1195"/>
    </row>
    <row r="1196" spans="1:12" ht="12.75" x14ac:dyDescent="0.2">
      <c r="A1196"/>
      <c r="B1196"/>
      <c r="C1196"/>
      <c r="D1196"/>
      <c r="E1196"/>
      <c r="F1196"/>
      <c r="G1196"/>
      <c r="H1196"/>
      <c r="I1196"/>
      <c r="J1196"/>
      <c r="K1196"/>
      <c r="L1196"/>
    </row>
    <row r="1197" spans="1:12" ht="12.75" x14ac:dyDescent="0.2">
      <c r="A1197"/>
      <c r="B1197"/>
      <c r="C1197"/>
      <c r="D1197"/>
      <c r="E1197"/>
      <c r="F1197"/>
      <c r="G1197"/>
      <c r="H1197"/>
      <c r="I1197"/>
      <c r="J1197"/>
      <c r="K1197"/>
      <c r="L1197"/>
    </row>
    <row r="1198" spans="1:12" ht="12.75" x14ac:dyDescent="0.2">
      <c r="A1198"/>
      <c r="B1198"/>
      <c r="C1198"/>
      <c r="D1198"/>
      <c r="E1198"/>
      <c r="F1198"/>
      <c r="G1198"/>
      <c r="H1198"/>
      <c r="I1198"/>
      <c r="J1198"/>
      <c r="K1198"/>
      <c r="L1198"/>
    </row>
    <row r="1199" spans="1:12" ht="12.75" x14ac:dyDescent="0.2">
      <c r="A1199"/>
      <c r="B1199"/>
      <c r="C1199"/>
      <c r="D1199"/>
      <c r="E1199"/>
      <c r="F1199"/>
      <c r="G1199"/>
      <c r="H1199"/>
      <c r="I1199"/>
      <c r="J1199"/>
      <c r="K1199"/>
      <c r="L1199"/>
    </row>
    <row r="1200" spans="1:12" ht="12.75" x14ac:dyDescent="0.2">
      <c r="A1200"/>
      <c r="B1200"/>
      <c r="C1200"/>
      <c r="D1200"/>
      <c r="E1200"/>
      <c r="F1200"/>
      <c r="G1200"/>
      <c r="H1200"/>
      <c r="I1200"/>
      <c r="J1200"/>
      <c r="K1200"/>
      <c r="L1200"/>
    </row>
    <row r="1201" spans="1:12" ht="12.75" x14ac:dyDescent="0.2">
      <c r="A1201"/>
      <c r="B1201"/>
      <c r="C1201"/>
      <c r="D1201"/>
      <c r="E1201"/>
      <c r="F1201"/>
      <c r="G1201"/>
      <c r="H1201"/>
      <c r="I1201"/>
      <c r="J1201"/>
      <c r="K1201"/>
      <c r="L1201"/>
    </row>
    <row r="1202" spans="1:12" ht="12.75" x14ac:dyDescent="0.2">
      <c r="A1202"/>
      <c r="B1202"/>
      <c r="C1202"/>
      <c r="D1202"/>
      <c r="E1202"/>
      <c r="F1202"/>
      <c r="G1202"/>
      <c r="H1202"/>
      <c r="I1202"/>
      <c r="J1202"/>
      <c r="K1202"/>
      <c r="L1202"/>
    </row>
    <row r="1203" spans="1:12" ht="12.75" x14ac:dyDescent="0.2">
      <c r="A1203"/>
      <c r="B1203"/>
      <c r="C1203"/>
      <c r="D1203"/>
      <c r="E1203"/>
      <c r="F1203"/>
      <c r="G1203"/>
      <c r="H1203"/>
      <c r="I1203"/>
      <c r="J1203"/>
      <c r="K1203"/>
      <c r="L1203"/>
    </row>
    <row r="1204" spans="1:12" ht="12.75" x14ac:dyDescent="0.2">
      <c r="A1204"/>
      <c r="B1204"/>
      <c r="C1204"/>
      <c r="D1204"/>
      <c r="E1204"/>
      <c r="F1204"/>
      <c r="G1204"/>
      <c r="H1204"/>
      <c r="I1204"/>
      <c r="J1204"/>
      <c r="K1204"/>
      <c r="L1204"/>
    </row>
    <row r="1205" spans="1:12" ht="12.75" x14ac:dyDescent="0.2">
      <c r="A1205"/>
      <c r="B1205"/>
      <c r="C1205"/>
      <c r="D1205"/>
      <c r="E1205"/>
      <c r="F1205"/>
      <c r="G1205"/>
      <c r="H1205"/>
      <c r="I1205"/>
      <c r="J1205"/>
      <c r="K1205"/>
      <c r="L1205"/>
    </row>
    <row r="1206" spans="1:12" ht="12.75" x14ac:dyDescent="0.2">
      <c r="A1206"/>
      <c r="B1206"/>
      <c r="C1206"/>
      <c r="D1206"/>
      <c r="E1206"/>
      <c r="F1206"/>
      <c r="G1206"/>
      <c r="H1206"/>
      <c r="I1206"/>
      <c r="J1206"/>
      <c r="K1206"/>
      <c r="L1206"/>
    </row>
    <row r="1207" spans="1:12" ht="12.75" x14ac:dyDescent="0.2">
      <c r="A1207"/>
      <c r="B1207"/>
      <c r="C1207"/>
      <c r="D1207"/>
      <c r="E1207"/>
      <c r="F1207"/>
      <c r="G1207"/>
      <c r="H1207"/>
      <c r="I1207"/>
      <c r="J1207"/>
      <c r="K1207"/>
      <c r="L1207"/>
    </row>
    <row r="1208" spans="1:12" ht="12.75" x14ac:dyDescent="0.2">
      <c r="A1208"/>
      <c r="B1208"/>
      <c r="C1208"/>
      <c r="D1208"/>
      <c r="E1208"/>
      <c r="F1208"/>
      <c r="G1208"/>
      <c r="H1208"/>
      <c r="I1208"/>
      <c r="J1208"/>
      <c r="K1208"/>
      <c r="L1208"/>
    </row>
    <row r="1209" spans="1:12" ht="12.75" x14ac:dyDescent="0.2">
      <c r="A1209"/>
      <c r="B1209"/>
      <c r="C1209"/>
      <c r="D1209"/>
      <c r="E1209"/>
      <c r="F1209"/>
      <c r="G1209"/>
      <c r="H1209"/>
      <c r="I1209"/>
      <c r="J1209"/>
      <c r="K1209"/>
      <c r="L1209"/>
    </row>
    <row r="1210" spans="1:12" ht="12.75" x14ac:dyDescent="0.2">
      <c r="A1210"/>
      <c r="B1210"/>
      <c r="C1210"/>
      <c r="D1210"/>
      <c r="E1210"/>
      <c r="F1210"/>
      <c r="G1210"/>
      <c r="H1210"/>
      <c r="I1210"/>
      <c r="J1210"/>
      <c r="K1210"/>
      <c r="L1210"/>
    </row>
    <row r="1211" spans="1:12" ht="12.75" x14ac:dyDescent="0.2">
      <c r="A1211"/>
      <c r="B1211"/>
      <c r="C1211"/>
      <c r="D1211"/>
      <c r="E1211"/>
      <c r="F1211"/>
      <c r="G1211"/>
      <c r="H1211"/>
      <c r="I1211"/>
      <c r="J1211"/>
      <c r="K1211"/>
      <c r="L1211"/>
    </row>
    <row r="1212" spans="1:12" ht="12.75" x14ac:dyDescent="0.2">
      <c r="A1212"/>
      <c r="B1212"/>
      <c r="C1212"/>
      <c r="D1212"/>
      <c r="E1212"/>
      <c r="F1212"/>
      <c r="G1212"/>
      <c r="H1212"/>
      <c r="I1212"/>
      <c r="J1212"/>
      <c r="K1212"/>
      <c r="L1212"/>
    </row>
    <row r="1213" spans="1:12" ht="12.75" x14ac:dyDescent="0.2">
      <c r="A1213"/>
      <c r="B1213"/>
      <c r="C1213"/>
      <c r="D1213"/>
      <c r="E1213"/>
      <c r="F1213"/>
      <c r="G1213"/>
      <c r="H1213"/>
      <c r="I1213"/>
      <c r="J1213"/>
      <c r="K1213"/>
      <c r="L1213"/>
    </row>
    <row r="1214" spans="1:12" ht="12.75" x14ac:dyDescent="0.2">
      <c r="A1214"/>
      <c r="B1214"/>
      <c r="C1214"/>
      <c r="D1214"/>
      <c r="E1214"/>
      <c r="F1214"/>
      <c r="G1214"/>
      <c r="H1214"/>
      <c r="I1214"/>
      <c r="J1214"/>
      <c r="K1214"/>
      <c r="L1214"/>
    </row>
    <row r="1215" spans="1:12" ht="12.75" x14ac:dyDescent="0.2">
      <c r="A1215"/>
      <c r="B1215"/>
      <c r="C1215"/>
      <c r="D1215"/>
      <c r="E1215"/>
      <c r="F1215"/>
      <c r="G1215"/>
      <c r="H1215"/>
      <c r="I1215"/>
      <c r="J1215"/>
      <c r="K1215"/>
      <c r="L1215"/>
    </row>
    <row r="1216" spans="1:12" ht="12.75" x14ac:dyDescent="0.2">
      <c r="A1216"/>
      <c r="B1216"/>
      <c r="C1216"/>
      <c r="D1216"/>
      <c r="E1216"/>
      <c r="F1216"/>
      <c r="G1216"/>
      <c r="H1216"/>
      <c r="I1216"/>
      <c r="J1216"/>
      <c r="K1216"/>
      <c r="L1216"/>
    </row>
    <row r="1217" spans="1:12" ht="12.75" x14ac:dyDescent="0.2">
      <c r="A1217"/>
      <c r="B1217"/>
      <c r="C1217"/>
      <c r="D1217"/>
      <c r="E1217"/>
      <c r="F1217"/>
      <c r="G1217"/>
      <c r="H1217"/>
      <c r="I1217"/>
      <c r="J1217"/>
      <c r="K1217"/>
      <c r="L1217"/>
    </row>
    <row r="1218" spans="1:12" ht="12.75" x14ac:dyDescent="0.2">
      <c r="A1218"/>
      <c r="B1218"/>
      <c r="C1218"/>
      <c r="D1218"/>
      <c r="E1218"/>
      <c r="F1218"/>
      <c r="G1218"/>
      <c r="H1218"/>
      <c r="I1218"/>
      <c r="J1218"/>
      <c r="K1218"/>
      <c r="L1218"/>
    </row>
    <row r="1219" spans="1:12" ht="12.75" x14ac:dyDescent="0.2">
      <c r="A1219"/>
      <c r="B1219"/>
      <c r="C1219"/>
      <c r="D1219"/>
      <c r="E1219"/>
      <c r="F1219"/>
      <c r="G1219"/>
      <c r="H1219"/>
      <c r="I1219"/>
      <c r="J1219"/>
      <c r="K1219"/>
      <c r="L1219"/>
    </row>
    <row r="1220" spans="1:12" ht="12.75" x14ac:dyDescent="0.2">
      <c r="A1220"/>
      <c r="B1220"/>
      <c r="C1220"/>
      <c r="D1220"/>
      <c r="E1220"/>
      <c r="F1220"/>
      <c r="G1220"/>
      <c r="H1220"/>
      <c r="I1220"/>
      <c r="J1220"/>
      <c r="K1220"/>
      <c r="L1220"/>
    </row>
    <row r="1221" spans="1:12" ht="12.75" x14ac:dyDescent="0.2">
      <c r="A1221"/>
      <c r="B1221"/>
      <c r="C1221"/>
      <c r="D1221"/>
      <c r="E1221"/>
      <c r="F1221"/>
      <c r="G1221"/>
      <c r="H1221"/>
      <c r="I1221"/>
      <c r="J1221"/>
      <c r="K1221"/>
      <c r="L1221"/>
    </row>
    <row r="1222" spans="1:12" ht="12.75" x14ac:dyDescent="0.2">
      <c r="A1222"/>
      <c r="B1222"/>
      <c r="C1222"/>
      <c r="D1222"/>
      <c r="E1222"/>
      <c r="F1222"/>
      <c r="G1222"/>
      <c r="H1222"/>
      <c r="I1222"/>
      <c r="J1222"/>
      <c r="K1222"/>
      <c r="L1222"/>
    </row>
    <row r="1223" spans="1:12" ht="12.75" x14ac:dyDescent="0.2">
      <c r="A1223"/>
      <c r="B1223"/>
      <c r="C1223"/>
      <c r="D1223"/>
      <c r="E1223"/>
      <c r="F1223"/>
      <c r="G1223"/>
      <c r="H1223"/>
      <c r="I1223"/>
      <c r="J1223"/>
      <c r="K1223"/>
      <c r="L1223"/>
    </row>
    <row r="1224" spans="1:12" ht="12.75" x14ac:dyDescent="0.2">
      <c r="A1224"/>
      <c r="B1224"/>
      <c r="C1224"/>
      <c r="D1224"/>
      <c r="E1224"/>
      <c r="F1224"/>
      <c r="G1224"/>
      <c r="H1224"/>
      <c r="I1224"/>
      <c r="J1224"/>
      <c r="K1224"/>
      <c r="L1224"/>
    </row>
    <row r="1225" spans="1:12" ht="12.75" x14ac:dyDescent="0.2">
      <c r="A1225"/>
      <c r="B1225"/>
      <c r="C1225"/>
      <c r="D1225"/>
      <c r="E1225"/>
      <c r="F1225"/>
      <c r="G1225"/>
      <c r="H1225"/>
      <c r="I1225"/>
      <c r="J1225"/>
      <c r="K1225"/>
      <c r="L1225"/>
    </row>
    <row r="1226" spans="1:12" ht="12.75" x14ac:dyDescent="0.2">
      <c r="A1226"/>
      <c r="B1226"/>
      <c r="C1226"/>
      <c r="D1226"/>
      <c r="E1226"/>
      <c r="F1226"/>
      <c r="G1226"/>
      <c r="H1226"/>
      <c r="I1226"/>
      <c r="J1226"/>
      <c r="K1226"/>
      <c r="L1226"/>
    </row>
    <row r="1227" spans="1:12" ht="12.75" x14ac:dyDescent="0.2">
      <c r="A1227"/>
      <c r="B1227"/>
      <c r="C1227"/>
      <c r="D1227"/>
      <c r="E1227"/>
      <c r="F1227"/>
      <c r="G1227"/>
      <c r="H1227"/>
      <c r="I1227"/>
      <c r="J1227"/>
      <c r="K1227"/>
      <c r="L1227"/>
    </row>
    <row r="1228" spans="1:12" ht="12.75" x14ac:dyDescent="0.2">
      <c r="A1228"/>
      <c r="B1228"/>
      <c r="C1228"/>
      <c r="D1228"/>
      <c r="E1228"/>
      <c r="F1228"/>
      <c r="G1228"/>
      <c r="H1228"/>
      <c r="I1228"/>
      <c r="J1228"/>
      <c r="K1228"/>
      <c r="L1228"/>
    </row>
    <row r="1229" spans="1:12" ht="12.75" x14ac:dyDescent="0.2">
      <c r="A1229"/>
      <c r="B1229"/>
      <c r="C1229"/>
      <c r="D1229"/>
      <c r="E1229"/>
      <c r="F1229"/>
      <c r="G1229"/>
      <c r="H1229"/>
      <c r="I1229"/>
      <c r="J1229"/>
      <c r="K1229"/>
      <c r="L1229"/>
    </row>
    <row r="1230" spans="1:12" ht="12.75" x14ac:dyDescent="0.2">
      <c r="A1230"/>
      <c r="B1230"/>
      <c r="C1230"/>
      <c r="D1230"/>
      <c r="E1230"/>
      <c r="F1230"/>
      <c r="G1230"/>
      <c r="H1230"/>
      <c r="I1230"/>
      <c r="J1230"/>
      <c r="K1230"/>
      <c r="L1230"/>
    </row>
    <row r="1231" spans="1:12" ht="12.75" x14ac:dyDescent="0.2">
      <c r="A1231"/>
      <c r="B1231"/>
      <c r="C1231"/>
      <c r="D1231"/>
      <c r="E1231"/>
      <c r="F1231"/>
      <c r="G1231"/>
      <c r="H1231"/>
      <c r="I1231"/>
      <c r="J1231"/>
      <c r="K1231"/>
      <c r="L1231"/>
    </row>
    <row r="1232" spans="1:12" ht="12.75" x14ac:dyDescent="0.2">
      <c r="A1232"/>
      <c r="B1232"/>
      <c r="C1232"/>
      <c r="D1232"/>
      <c r="E1232"/>
      <c r="F1232"/>
      <c r="G1232"/>
      <c r="H1232"/>
      <c r="I1232"/>
      <c r="J1232"/>
      <c r="K1232"/>
      <c r="L1232"/>
    </row>
    <row r="1233" spans="1:12" ht="12.75" x14ac:dyDescent="0.2">
      <c r="A1233"/>
      <c r="B1233"/>
      <c r="C1233"/>
      <c r="D1233"/>
      <c r="E1233"/>
      <c r="F1233"/>
      <c r="G1233"/>
      <c r="H1233"/>
      <c r="I1233"/>
      <c r="J1233"/>
      <c r="K1233"/>
      <c r="L1233"/>
    </row>
    <row r="1234" spans="1:12" ht="12.75" x14ac:dyDescent="0.2">
      <c r="A1234"/>
      <c r="B1234"/>
      <c r="C1234"/>
      <c r="D1234"/>
      <c r="E1234"/>
      <c r="F1234"/>
      <c r="G1234"/>
      <c r="H1234"/>
      <c r="I1234"/>
      <c r="J1234"/>
      <c r="K1234"/>
      <c r="L1234"/>
    </row>
    <row r="1235" spans="1:12" ht="12.75" x14ac:dyDescent="0.2">
      <c r="A1235"/>
      <c r="B1235"/>
      <c r="C1235"/>
      <c r="D1235"/>
      <c r="E1235"/>
      <c r="F1235"/>
      <c r="G1235"/>
      <c r="H1235"/>
      <c r="I1235"/>
      <c r="J1235"/>
      <c r="K1235"/>
      <c r="L1235"/>
    </row>
    <row r="1236" spans="1:12" ht="12.75" x14ac:dyDescent="0.2">
      <c r="A1236"/>
      <c r="B1236"/>
      <c r="C1236"/>
      <c r="D1236"/>
      <c r="E1236"/>
      <c r="F1236"/>
      <c r="G1236"/>
      <c r="H1236"/>
      <c r="I1236"/>
      <c r="J1236"/>
      <c r="K1236"/>
      <c r="L1236"/>
    </row>
    <row r="1237" spans="1:12" ht="12.75" x14ac:dyDescent="0.2">
      <c r="A1237"/>
      <c r="B1237"/>
      <c r="C1237"/>
      <c r="D1237"/>
      <c r="E1237"/>
      <c r="F1237"/>
      <c r="G1237"/>
      <c r="H1237"/>
      <c r="I1237"/>
      <c r="J1237"/>
      <c r="K1237"/>
      <c r="L1237"/>
    </row>
    <row r="1238" spans="1:12" ht="12.75" x14ac:dyDescent="0.2">
      <c r="A1238"/>
      <c r="B1238"/>
      <c r="C1238"/>
      <c r="D1238"/>
      <c r="E1238"/>
      <c r="F1238"/>
      <c r="G1238"/>
      <c r="H1238"/>
      <c r="I1238"/>
      <c r="J1238"/>
      <c r="K1238"/>
      <c r="L1238"/>
    </row>
    <row r="1239" spans="1:12" ht="12.75" x14ac:dyDescent="0.2">
      <c r="A1239"/>
      <c r="B1239"/>
      <c r="C1239"/>
      <c r="D1239"/>
      <c r="E1239"/>
      <c r="F1239"/>
      <c r="G1239"/>
      <c r="H1239"/>
      <c r="I1239"/>
      <c r="J1239"/>
      <c r="K1239"/>
      <c r="L1239"/>
    </row>
    <row r="1240" spans="1:12" ht="12.75" x14ac:dyDescent="0.2">
      <c r="A1240"/>
      <c r="B1240"/>
      <c r="C1240"/>
      <c r="D1240"/>
      <c r="E1240"/>
      <c r="F1240"/>
      <c r="G1240"/>
      <c r="H1240"/>
      <c r="I1240"/>
      <c r="J1240"/>
      <c r="K1240"/>
      <c r="L1240"/>
    </row>
    <row r="1241" spans="1:12" ht="12.75" x14ac:dyDescent="0.2">
      <c r="A1241"/>
      <c r="B1241"/>
      <c r="C1241"/>
      <c r="D1241"/>
      <c r="E1241"/>
      <c r="F1241"/>
      <c r="G1241"/>
      <c r="H1241"/>
      <c r="I1241"/>
      <c r="J1241"/>
      <c r="K1241"/>
      <c r="L1241"/>
    </row>
    <row r="1242" spans="1:12" ht="12.75" x14ac:dyDescent="0.2">
      <c r="A1242"/>
      <c r="B1242"/>
      <c r="C1242"/>
      <c r="D1242"/>
      <c r="E1242"/>
      <c r="F1242"/>
      <c r="G1242"/>
      <c r="H1242"/>
      <c r="I1242"/>
      <c r="J1242"/>
      <c r="K1242"/>
      <c r="L1242"/>
    </row>
    <row r="1243" spans="1:12" ht="12.75" x14ac:dyDescent="0.2">
      <c r="A1243"/>
      <c r="B1243"/>
      <c r="C1243"/>
      <c r="D1243"/>
      <c r="E1243"/>
      <c r="F1243"/>
      <c r="G1243"/>
      <c r="H1243"/>
      <c r="I1243"/>
      <c r="J1243"/>
      <c r="K1243"/>
      <c r="L1243"/>
    </row>
    <row r="1244" spans="1:12" ht="12.75" x14ac:dyDescent="0.2">
      <c r="A1244"/>
      <c r="B1244"/>
      <c r="C1244"/>
      <c r="D1244"/>
      <c r="E1244"/>
      <c r="F1244"/>
      <c r="G1244"/>
      <c r="H1244"/>
      <c r="I1244"/>
      <c r="J1244"/>
      <c r="K1244"/>
      <c r="L1244"/>
    </row>
    <row r="1245" spans="1:12" ht="12.75" x14ac:dyDescent="0.2">
      <c r="A1245"/>
      <c r="B1245"/>
      <c r="C1245"/>
      <c r="D1245"/>
      <c r="E1245"/>
      <c r="F1245"/>
      <c r="G1245"/>
      <c r="H1245"/>
      <c r="I1245"/>
      <c r="J1245"/>
      <c r="K1245"/>
      <c r="L1245"/>
    </row>
    <row r="1246" spans="1:12" ht="12.75" x14ac:dyDescent="0.2">
      <c r="A1246"/>
      <c r="B1246"/>
      <c r="C1246"/>
      <c r="D1246"/>
      <c r="E1246"/>
      <c r="F1246"/>
      <c r="G1246"/>
      <c r="H1246"/>
      <c r="I1246"/>
      <c r="J1246"/>
      <c r="K1246"/>
      <c r="L1246"/>
    </row>
    <row r="1247" spans="1:12" ht="12.75" x14ac:dyDescent="0.2">
      <c r="A1247"/>
      <c r="B1247"/>
      <c r="C1247"/>
      <c r="D1247"/>
      <c r="E1247"/>
      <c r="F1247"/>
      <c r="G1247"/>
      <c r="H1247"/>
      <c r="I1247"/>
      <c r="J1247"/>
      <c r="K1247"/>
      <c r="L1247"/>
    </row>
    <row r="1248" spans="1:12" ht="12.75" x14ac:dyDescent="0.2">
      <c r="A1248"/>
      <c r="B1248"/>
      <c r="C1248"/>
      <c r="D1248"/>
      <c r="E1248"/>
      <c r="F1248"/>
      <c r="G1248"/>
      <c r="H1248"/>
      <c r="I1248"/>
      <c r="J1248"/>
      <c r="K1248"/>
      <c r="L1248"/>
    </row>
    <row r="1249" spans="1:12" ht="12.75" x14ac:dyDescent="0.2">
      <c r="A1249"/>
      <c r="B1249"/>
      <c r="C1249"/>
      <c r="D1249"/>
      <c r="E1249"/>
      <c r="F1249"/>
      <c r="G1249"/>
      <c r="H1249"/>
      <c r="I1249"/>
      <c r="J1249"/>
      <c r="K1249"/>
      <c r="L1249"/>
    </row>
    <row r="1250" spans="1:12" ht="12.75" x14ac:dyDescent="0.2">
      <c r="A1250"/>
      <c r="B1250"/>
      <c r="C1250"/>
      <c r="D1250"/>
      <c r="E1250"/>
      <c r="F1250"/>
      <c r="G1250"/>
      <c r="H1250"/>
      <c r="I1250"/>
      <c r="J1250"/>
      <c r="K1250"/>
      <c r="L1250"/>
    </row>
    <row r="1251" spans="1:12" ht="12.75" x14ac:dyDescent="0.2">
      <c r="A1251"/>
      <c r="B1251"/>
      <c r="C1251"/>
      <c r="D1251"/>
      <c r="E1251"/>
      <c r="F1251"/>
      <c r="G1251"/>
      <c r="H1251"/>
      <c r="I1251"/>
      <c r="J1251"/>
      <c r="K1251"/>
      <c r="L1251"/>
    </row>
    <row r="1252" spans="1:12" ht="12.75" x14ac:dyDescent="0.2">
      <c r="A1252"/>
      <c r="B1252"/>
      <c r="C1252"/>
      <c r="D1252"/>
      <c r="E1252"/>
      <c r="F1252"/>
      <c r="G1252"/>
      <c r="H1252"/>
      <c r="I1252"/>
      <c r="J1252"/>
      <c r="K1252"/>
      <c r="L1252"/>
    </row>
    <row r="1253" spans="1:12" ht="12.75" x14ac:dyDescent="0.2">
      <c r="A1253"/>
      <c r="B1253"/>
      <c r="C1253"/>
      <c r="D1253"/>
      <c r="E1253"/>
      <c r="F1253"/>
      <c r="G1253"/>
      <c r="H1253"/>
      <c r="I1253"/>
      <c r="J1253"/>
      <c r="K1253"/>
      <c r="L1253"/>
    </row>
    <row r="1254" spans="1:12" ht="12.75" x14ac:dyDescent="0.2">
      <c r="A1254"/>
      <c r="B1254"/>
      <c r="C1254"/>
      <c r="D1254"/>
      <c r="E1254"/>
      <c r="F1254"/>
      <c r="G1254"/>
      <c r="H1254"/>
      <c r="I1254"/>
      <c r="J1254"/>
      <c r="K1254"/>
      <c r="L1254"/>
    </row>
    <row r="1255" spans="1:12" ht="12.75" x14ac:dyDescent="0.2">
      <c r="A1255"/>
      <c r="B1255"/>
      <c r="C1255"/>
      <c r="D1255"/>
      <c r="E1255"/>
      <c r="F1255"/>
      <c r="G1255"/>
      <c r="H1255"/>
      <c r="I1255"/>
      <c r="J1255"/>
      <c r="K1255"/>
      <c r="L1255"/>
    </row>
    <row r="1256" spans="1:12" ht="12.75" x14ac:dyDescent="0.2">
      <c r="A1256"/>
      <c r="B1256"/>
      <c r="C1256"/>
      <c r="D1256"/>
      <c r="E1256"/>
      <c r="F1256"/>
      <c r="G1256"/>
      <c r="H1256"/>
      <c r="I1256"/>
      <c r="J1256"/>
      <c r="K1256"/>
      <c r="L1256"/>
    </row>
    <row r="1257" spans="1:12" ht="12.75" x14ac:dyDescent="0.2">
      <c r="A1257"/>
      <c r="B1257"/>
      <c r="C1257"/>
      <c r="D1257"/>
      <c r="E1257"/>
      <c r="F1257"/>
      <c r="G1257"/>
      <c r="H1257"/>
      <c r="I1257"/>
      <c r="J1257"/>
      <c r="K1257"/>
      <c r="L1257"/>
    </row>
    <row r="1258" spans="1:12" ht="12.75" x14ac:dyDescent="0.2">
      <c r="A1258"/>
      <c r="B1258"/>
      <c r="C1258"/>
      <c r="D1258"/>
      <c r="E1258"/>
      <c r="F1258"/>
      <c r="G1258"/>
      <c r="H1258"/>
      <c r="I1258"/>
      <c r="J1258"/>
      <c r="K1258"/>
      <c r="L1258"/>
    </row>
    <row r="1259" spans="1:12" ht="12.75" x14ac:dyDescent="0.2">
      <c r="A1259"/>
      <c r="B1259"/>
      <c r="C1259"/>
      <c r="D1259"/>
      <c r="E1259"/>
      <c r="F1259"/>
      <c r="G1259"/>
      <c r="H1259"/>
      <c r="I1259"/>
      <c r="J1259"/>
      <c r="K1259"/>
      <c r="L1259"/>
    </row>
    <row r="1260" spans="1:12" ht="12.75" x14ac:dyDescent="0.2">
      <c r="A1260"/>
      <c r="B1260"/>
      <c r="C1260"/>
      <c r="D1260"/>
      <c r="E1260"/>
      <c r="F1260"/>
      <c r="G1260"/>
      <c r="H1260"/>
      <c r="I1260"/>
      <c r="J1260"/>
      <c r="K1260"/>
      <c r="L1260"/>
    </row>
    <row r="1261" spans="1:12" ht="12.75" x14ac:dyDescent="0.2">
      <c r="A1261"/>
      <c r="B1261"/>
      <c r="C1261"/>
      <c r="D1261"/>
      <c r="E1261"/>
      <c r="F1261"/>
      <c r="G1261"/>
      <c r="H1261"/>
      <c r="I1261"/>
      <c r="J1261"/>
      <c r="K1261"/>
      <c r="L1261"/>
    </row>
    <row r="1262" spans="1:12" ht="12.75" x14ac:dyDescent="0.2">
      <c r="A1262"/>
      <c r="B1262"/>
      <c r="C1262"/>
      <c r="D1262"/>
      <c r="E1262"/>
      <c r="F1262"/>
      <c r="G1262"/>
      <c r="H1262"/>
      <c r="I1262"/>
      <c r="J1262"/>
      <c r="K1262"/>
      <c r="L1262"/>
    </row>
    <row r="1263" spans="1:12" ht="12.75" x14ac:dyDescent="0.2">
      <c r="A1263"/>
      <c r="B1263"/>
      <c r="C1263"/>
      <c r="D1263"/>
      <c r="E1263"/>
      <c r="F1263"/>
      <c r="G1263"/>
      <c r="H1263"/>
      <c r="I1263"/>
      <c r="J1263"/>
      <c r="K1263"/>
      <c r="L1263"/>
    </row>
    <row r="1264" spans="1:12" ht="12.75" x14ac:dyDescent="0.2">
      <c r="A1264"/>
      <c r="B1264"/>
      <c r="C1264"/>
      <c r="D1264"/>
      <c r="E1264"/>
      <c r="F1264"/>
      <c r="G1264"/>
      <c r="H1264"/>
      <c r="I1264"/>
      <c r="J1264"/>
      <c r="K1264"/>
      <c r="L1264"/>
    </row>
    <row r="1265" spans="1:12" ht="12.75" x14ac:dyDescent="0.2">
      <c r="A1265"/>
      <c r="B1265"/>
      <c r="C1265"/>
      <c r="D1265"/>
      <c r="E1265"/>
      <c r="F1265"/>
      <c r="G1265"/>
      <c r="H1265"/>
      <c r="I1265"/>
      <c r="J1265"/>
      <c r="K1265"/>
      <c r="L1265"/>
    </row>
    <row r="1266" spans="1:12" ht="12.75" x14ac:dyDescent="0.2">
      <c r="A1266"/>
      <c r="B1266"/>
      <c r="C1266"/>
      <c r="D1266"/>
      <c r="E1266"/>
      <c r="F1266"/>
      <c r="G1266"/>
      <c r="H1266"/>
      <c r="I1266"/>
      <c r="J1266"/>
      <c r="K1266"/>
      <c r="L1266"/>
    </row>
    <row r="1267" spans="1:12" ht="12.75" x14ac:dyDescent="0.2">
      <c r="A1267"/>
      <c r="B1267"/>
      <c r="C1267"/>
      <c r="D1267"/>
      <c r="E1267"/>
      <c r="F1267"/>
      <c r="G1267"/>
      <c r="H1267"/>
      <c r="I1267"/>
      <c r="J1267"/>
      <c r="K1267"/>
      <c r="L1267"/>
    </row>
    <row r="1268" spans="1:12" ht="12.75" x14ac:dyDescent="0.2">
      <c r="A1268"/>
      <c r="B1268"/>
      <c r="C1268"/>
      <c r="D1268"/>
      <c r="E1268"/>
      <c r="F1268"/>
      <c r="G1268"/>
      <c r="H1268"/>
      <c r="I1268"/>
      <c r="J1268"/>
      <c r="K1268"/>
      <c r="L1268"/>
    </row>
    <row r="1269" spans="1:12" ht="12.75" x14ac:dyDescent="0.2">
      <c r="A1269"/>
      <c r="B1269"/>
      <c r="C1269"/>
      <c r="D1269"/>
      <c r="E1269"/>
      <c r="F1269"/>
      <c r="G1269"/>
      <c r="H1269"/>
      <c r="I1269"/>
      <c r="J1269"/>
      <c r="K1269"/>
      <c r="L1269"/>
    </row>
    <row r="1270" spans="1:12" ht="12.75" x14ac:dyDescent="0.2">
      <c r="A1270"/>
      <c r="B1270"/>
      <c r="C1270"/>
      <c r="D1270"/>
      <c r="E1270"/>
      <c r="F1270"/>
      <c r="G1270"/>
      <c r="H1270"/>
      <c r="I1270"/>
      <c r="J1270"/>
      <c r="K1270"/>
      <c r="L1270"/>
    </row>
    <row r="1271" spans="1:12" ht="12.75" x14ac:dyDescent="0.2">
      <c r="A1271"/>
      <c r="B1271"/>
      <c r="C1271"/>
      <c r="D1271"/>
      <c r="E1271"/>
      <c r="F1271"/>
      <c r="G1271"/>
      <c r="H1271"/>
      <c r="I1271"/>
      <c r="J1271"/>
      <c r="K1271"/>
      <c r="L1271"/>
    </row>
    <row r="1272" spans="1:12" ht="12.75" x14ac:dyDescent="0.2">
      <c r="A1272"/>
      <c r="B1272"/>
      <c r="C1272"/>
      <c r="D1272"/>
      <c r="E1272"/>
      <c r="F1272"/>
      <c r="G1272"/>
      <c r="H1272"/>
      <c r="I1272"/>
      <c r="J1272"/>
      <c r="K1272"/>
      <c r="L1272"/>
    </row>
    <row r="1273" spans="1:12" ht="12.75" x14ac:dyDescent="0.2">
      <c r="A1273"/>
      <c r="B1273"/>
      <c r="C1273"/>
      <c r="D1273"/>
      <c r="E1273"/>
      <c r="F1273"/>
      <c r="G1273"/>
      <c r="H1273"/>
      <c r="I1273"/>
      <c r="J1273"/>
      <c r="K1273"/>
      <c r="L1273"/>
    </row>
    <row r="1274" spans="1:12" ht="12.75" x14ac:dyDescent="0.2">
      <c r="A1274"/>
      <c r="B1274"/>
      <c r="C1274"/>
      <c r="D1274"/>
      <c r="E1274"/>
      <c r="F1274"/>
      <c r="G1274"/>
      <c r="H1274"/>
      <c r="I1274"/>
      <c r="J1274"/>
      <c r="K1274"/>
      <c r="L1274"/>
    </row>
    <row r="1275" spans="1:12" ht="12.75" x14ac:dyDescent="0.2">
      <c r="A1275"/>
      <c r="B1275"/>
      <c r="C1275"/>
      <c r="D1275"/>
      <c r="E1275"/>
      <c r="F1275"/>
      <c r="G1275"/>
      <c r="H1275"/>
      <c r="I1275"/>
      <c r="J1275"/>
      <c r="K1275"/>
      <c r="L1275"/>
    </row>
    <row r="1276" spans="1:12" ht="12.75" x14ac:dyDescent="0.2">
      <c r="A1276"/>
      <c r="B1276"/>
      <c r="C1276"/>
      <c r="D1276"/>
      <c r="E1276"/>
      <c r="F1276"/>
      <c r="G1276"/>
      <c r="H1276"/>
      <c r="I1276"/>
      <c r="J1276"/>
      <c r="K1276"/>
      <c r="L1276"/>
    </row>
    <row r="1277" spans="1:12" ht="12.75" x14ac:dyDescent="0.2">
      <c r="A1277"/>
      <c r="B1277"/>
      <c r="C1277"/>
      <c r="D1277"/>
      <c r="E1277"/>
      <c r="F1277"/>
      <c r="G1277"/>
      <c r="H1277"/>
      <c r="I1277"/>
      <c r="J1277"/>
      <c r="K1277"/>
      <c r="L1277"/>
    </row>
    <row r="1278" spans="1:12" ht="12.75" x14ac:dyDescent="0.2">
      <c r="A1278"/>
      <c r="B1278"/>
      <c r="C1278"/>
      <c r="D1278"/>
      <c r="E1278"/>
      <c r="F1278"/>
      <c r="G1278"/>
      <c r="H1278"/>
      <c r="I1278"/>
      <c r="J1278"/>
      <c r="K1278"/>
      <c r="L1278"/>
    </row>
    <row r="1279" spans="1:12" ht="12.75" x14ac:dyDescent="0.2">
      <c r="A1279"/>
      <c r="B1279"/>
      <c r="C1279"/>
      <c r="D1279"/>
      <c r="E1279"/>
      <c r="F1279"/>
      <c r="G1279"/>
      <c r="H1279"/>
      <c r="I1279"/>
      <c r="J1279"/>
      <c r="K1279"/>
      <c r="L1279"/>
    </row>
    <row r="1280" spans="1:12" ht="12.75" x14ac:dyDescent="0.2">
      <c r="A1280"/>
      <c r="B1280"/>
      <c r="C1280"/>
      <c r="D1280"/>
      <c r="E1280"/>
      <c r="F1280"/>
      <c r="G1280"/>
      <c r="H1280"/>
      <c r="I1280"/>
      <c r="J1280"/>
      <c r="K1280"/>
      <c r="L1280"/>
    </row>
    <row r="1281" spans="1:12" ht="12.75" x14ac:dyDescent="0.2">
      <c r="A1281"/>
      <c r="B1281"/>
      <c r="C1281"/>
      <c r="D1281"/>
      <c r="E1281"/>
      <c r="F1281"/>
      <c r="G1281"/>
      <c r="H1281"/>
      <c r="I1281"/>
      <c r="J1281"/>
      <c r="K1281"/>
      <c r="L1281"/>
    </row>
    <row r="1282" spans="1:12" ht="12.75" x14ac:dyDescent="0.2">
      <c r="A1282"/>
      <c r="B1282"/>
      <c r="C1282"/>
      <c r="D1282"/>
      <c r="E1282"/>
      <c r="F1282"/>
      <c r="G1282"/>
      <c r="H1282"/>
      <c r="I1282"/>
      <c r="J1282"/>
      <c r="K1282"/>
      <c r="L1282"/>
    </row>
    <row r="1283" spans="1:12" ht="12.75" x14ac:dyDescent="0.2">
      <c r="A1283"/>
      <c r="B1283"/>
      <c r="C1283"/>
      <c r="D1283"/>
      <c r="E1283"/>
      <c r="F1283"/>
      <c r="G1283"/>
      <c r="H1283"/>
      <c r="I1283"/>
      <c r="J1283"/>
      <c r="K1283"/>
      <c r="L1283"/>
    </row>
    <row r="1284" spans="1:12" ht="12.75" x14ac:dyDescent="0.2">
      <c r="A1284"/>
      <c r="B1284"/>
      <c r="C1284"/>
      <c r="D1284"/>
      <c r="E1284"/>
      <c r="F1284"/>
      <c r="G1284"/>
      <c r="H1284"/>
      <c r="I1284"/>
      <c r="J1284"/>
      <c r="K1284"/>
      <c r="L1284"/>
    </row>
    <row r="1285" spans="1:12" ht="12.75" x14ac:dyDescent="0.2">
      <c r="A1285"/>
      <c r="B1285"/>
      <c r="C1285"/>
      <c r="D1285"/>
      <c r="E1285"/>
      <c r="F1285"/>
      <c r="G1285"/>
      <c r="H1285"/>
      <c r="I1285"/>
      <c r="J1285"/>
      <c r="K1285"/>
      <c r="L1285"/>
    </row>
    <row r="1286" spans="1:12" ht="12.75" x14ac:dyDescent="0.2">
      <c r="A1286"/>
      <c r="B1286"/>
      <c r="C1286"/>
      <c r="D1286"/>
      <c r="E1286"/>
      <c r="F1286"/>
      <c r="G1286"/>
      <c r="H1286"/>
      <c r="I1286"/>
      <c r="J1286"/>
      <c r="K1286"/>
      <c r="L1286"/>
    </row>
    <row r="1287" spans="1:12" ht="12.75" x14ac:dyDescent="0.2">
      <c r="A1287"/>
      <c r="B1287"/>
      <c r="C1287"/>
      <c r="D1287"/>
      <c r="E1287"/>
      <c r="F1287"/>
      <c r="G1287"/>
      <c r="H1287"/>
      <c r="I1287"/>
      <c r="J1287"/>
      <c r="K1287"/>
      <c r="L1287"/>
    </row>
    <row r="1288" spans="1:12" ht="12.75" x14ac:dyDescent="0.2">
      <c r="A1288"/>
      <c r="B1288"/>
      <c r="C1288"/>
      <c r="D1288"/>
      <c r="E1288"/>
      <c r="F1288"/>
      <c r="G1288"/>
      <c r="H1288"/>
      <c r="I1288"/>
      <c r="J1288"/>
      <c r="K1288"/>
      <c r="L1288"/>
    </row>
    <row r="1289" spans="1:12" ht="12.75" x14ac:dyDescent="0.2">
      <c r="A1289"/>
      <c r="B1289"/>
      <c r="C1289"/>
      <c r="D1289"/>
      <c r="E1289"/>
      <c r="F1289"/>
      <c r="G1289"/>
      <c r="H1289"/>
      <c r="I1289"/>
      <c r="J1289"/>
      <c r="K1289"/>
      <c r="L1289"/>
    </row>
    <row r="1290" spans="1:12" ht="12.75" x14ac:dyDescent="0.2">
      <c r="A1290"/>
      <c r="B1290"/>
      <c r="C1290"/>
      <c r="D1290"/>
      <c r="E1290"/>
      <c r="F1290"/>
      <c r="G1290"/>
      <c r="H1290"/>
      <c r="I1290"/>
      <c r="J1290"/>
      <c r="K1290"/>
      <c r="L1290"/>
    </row>
    <row r="1291" spans="1:12" ht="12.75" x14ac:dyDescent="0.2">
      <c r="A1291"/>
      <c r="B1291"/>
      <c r="C1291"/>
      <c r="D1291"/>
      <c r="E1291"/>
      <c r="F1291"/>
      <c r="G1291"/>
      <c r="H1291"/>
      <c r="I1291"/>
      <c r="J1291"/>
      <c r="K1291"/>
      <c r="L1291"/>
    </row>
    <row r="1292" spans="1:12" ht="12.75" x14ac:dyDescent="0.2">
      <c r="A1292"/>
      <c r="B1292"/>
      <c r="C1292"/>
      <c r="D1292"/>
      <c r="E1292"/>
      <c r="F1292"/>
      <c r="G1292"/>
      <c r="H1292"/>
      <c r="I1292"/>
      <c r="J1292"/>
      <c r="K1292"/>
      <c r="L1292"/>
    </row>
    <row r="1293" spans="1:12" ht="12.75" x14ac:dyDescent="0.2">
      <c r="A1293"/>
      <c r="B1293"/>
      <c r="C1293"/>
      <c r="D1293"/>
      <c r="E1293"/>
      <c r="F1293"/>
      <c r="G1293"/>
      <c r="H1293"/>
      <c r="I1293"/>
      <c r="J1293"/>
      <c r="K1293"/>
      <c r="L1293"/>
    </row>
    <row r="1294" spans="1:12" ht="12.75" x14ac:dyDescent="0.2">
      <c r="A1294"/>
      <c r="B1294"/>
      <c r="C1294"/>
      <c r="D1294"/>
      <c r="E1294"/>
      <c r="F1294"/>
      <c r="G1294"/>
      <c r="H1294"/>
      <c r="I1294"/>
      <c r="J1294"/>
      <c r="K1294"/>
      <c r="L1294"/>
    </row>
    <row r="1295" spans="1:12" ht="12.75" x14ac:dyDescent="0.2">
      <c r="A1295"/>
      <c r="B1295"/>
      <c r="C1295"/>
      <c r="D1295"/>
      <c r="E1295"/>
      <c r="F1295"/>
      <c r="G1295"/>
      <c r="H1295"/>
      <c r="I1295"/>
      <c r="J1295"/>
      <c r="K1295"/>
      <c r="L1295"/>
    </row>
    <row r="1296" spans="1:12" ht="12.75" x14ac:dyDescent="0.2">
      <c r="A1296"/>
      <c r="B1296"/>
      <c r="C1296"/>
      <c r="D1296"/>
      <c r="E1296"/>
      <c r="F1296"/>
      <c r="G1296"/>
      <c r="H1296"/>
      <c r="I1296"/>
      <c r="J1296"/>
      <c r="K1296"/>
      <c r="L1296"/>
    </row>
    <row r="1297" spans="1:12" ht="12.75" x14ac:dyDescent="0.2">
      <c r="A1297"/>
      <c r="B1297"/>
      <c r="C1297"/>
      <c r="D1297"/>
      <c r="E1297"/>
      <c r="F1297"/>
      <c r="G1297"/>
      <c r="H1297"/>
      <c r="I1297"/>
      <c r="J1297"/>
      <c r="K1297"/>
      <c r="L1297"/>
    </row>
    <row r="1298" spans="1:12" ht="12.75" x14ac:dyDescent="0.2">
      <c r="A1298"/>
      <c r="B1298"/>
      <c r="C1298"/>
      <c r="D1298"/>
      <c r="E1298"/>
      <c r="F1298"/>
      <c r="G1298"/>
      <c r="H1298"/>
      <c r="I1298"/>
      <c r="J1298"/>
      <c r="K1298"/>
      <c r="L1298"/>
    </row>
    <row r="1299" spans="1:12" ht="12.75" x14ac:dyDescent="0.2">
      <c r="A1299"/>
      <c r="B1299"/>
      <c r="C1299"/>
      <c r="D1299"/>
      <c r="E1299"/>
      <c r="F1299"/>
      <c r="G1299"/>
      <c r="H1299"/>
      <c r="I1299"/>
      <c r="J1299"/>
      <c r="K1299"/>
      <c r="L1299"/>
    </row>
    <row r="1300" spans="1:12" ht="12.75" x14ac:dyDescent="0.2">
      <c r="A1300"/>
      <c r="B1300"/>
      <c r="C1300"/>
      <c r="D1300"/>
      <c r="E1300"/>
      <c r="F1300"/>
      <c r="G1300"/>
      <c r="H1300"/>
      <c r="I1300"/>
      <c r="J1300"/>
      <c r="K1300"/>
      <c r="L1300"/>
    </row>
    <row r="1301" spans="1:12" ht="12.75" x14ac:dyDescent="0.2">
      <c r="A1301"/>
      <c r="B1301"/>
      <c r="C1301"/>
      <c r="D1301"/>
      <c r="E1301"/>
      <c r="F1301"/>
      <c r="G1301"/>
      <c r="H1301"/>
      <c r="I1301"/>
      <c r="J1301"/>
      <c r="K1301"/>
      <c r="L1301"/>
    </row>
    <row r="1302" spans="1:12" ht="12.75" x14ac:dyDescent="0.2">
      <c r="A1302"/>
      <c r="B1302"/>
      <c r="C1302"/>
      <c r="D1302"/>
      <c r="E1302"/>
      <c r="F1302"/>
      <c r="G1302"/>
      <c r="H1302"/>
      <c r="I1302"/>
      <c r="J1302"/>
      <c r="K1302"/>
      <c r="L1302"/>
    </row>
    <row r="1303" spans="1:12" ht="12.75" x14ac:dyDescent="0.2">
      <c r="A1303"/>
      <c r="B1303"/>
      <c r="C1303"/>
      <c r="D1303"/>
      <c r="E1303"/>
      <c r="F1303"/>
      <c r="G1303"/>
      <c r="H1303"/>
      <c r="I1303"/>
      <c r="J1303"/>
      <c r="K1303"/>
      <c r="L1303"/>
    </row>
    <row r="1304" spans="1:12" ht="12.75" x14ac:dyDescent="0.2">
      <c r="A1304"/>
      <c r="B1304"/>
      <c r="C1304"/>
      <c r="D1304"/>
      <c r="E1304"/>
      <c r="F1304"/>
      <c r="G1304"/>
      <c r="H1304"/>
      <c r="I1304"/>
      <c r="J1304"/>
      <c r="K1304"/>
      <c r="L1304"/>
    </row>
    <row r="1305" spans="1:12" ht="12.75" x14ac:dyDescent="0.2">
      <c r="A1305"/>
      <c r="B1305"/>
      <c r="C1305"/>
      <c r="D1305"/>
      <c r="E1305"/>
      <c r="F1305"/>
      <c r="G1305"/>
      <c r="H1305"/>
      <c r="I1305"/>
      <c r="J1305"/>
      <c r="K1305"/>
      <c r="L1305"/>
    </row>
    <row r="1306" spans="1:12" ht="12.75" x14ac:dyDescent="0.2">
      <c r="A1306"/>
      <c r="B1306"/>
      <c r="C1306"/>
      <c r="D1306"/>
      <c r="E1306"/>
      <c r="F1306"/>
      <c r="G1306"/>
      <c r="H1306"/>
      <c r="I1306"/>
      <c r="J1306"/>
      <c r="K1306"/>
      <c r="L1306"/>
    </row>
    <row r="1307" spans="1:12" ht="12.75" x14ac:dyDescent="0.2">
      <c r="A1307"/>
      <c r="B1307"/>
      <c r="C1307"/>
      <c r="D1307"/>
      <c r="E1307"/>
      <c r="F1307"/>
      <c r="G1307"/>
      <c r="H1307"/>
      <c r="I1307"/>
      <c r="J1307"/>
      <c r="K1307"/>
      <c r="L1307"/>
    </row>
    <row r="1308" spans="1:12" ht="12.75" x14ac:dyDescent="0.2">
      <c r="A1308"/>
      <c r="B1308"/>
      <c r="C1308"/>
      <c r="D1308"/>
      <c r="E1308"/>
      <c r="F1308"/>
      <c r="G1308"/>
      <c r="H1308"/>
      <c r="I1308"/>
      <c r="J1308"/>
      <c r="K1308"/>
      <c r="L1308"/>
    </row>
    <row r="1309" spans="1:12" ht="12.75" x14ac:dyDescent="0.2">
      <c r="A1309"/>
      <c r="B1309"/>
      <c r="C1309"/>
      <c r="D1309"/>
      <c r="E1309"/>
      <c r="F1309"/>
      <c r="G1309"/>
      <c r="H1309"/>
      <c r="I1309"/>
      <c r="J1309"/>
      <c r="K1309"/>
      <c r="L1309"/>
    </row>
    <row r="1310" spans="1:12" ht="12.75" x14ac:dyDescent="0.2">
      <c r="A1310"/>
      <c r="B1310"/>
      <c r="C1310"/>
      <c r="D1310"/>
      <c r="E1310"/>
      <c r="F1310"/>
      <c r="G1310"/>
      <c r="H1310"/>
      <c r="I1310"/>
      <c r="J1310"/>
      <c r="K1310"/>
      <c r="L1310"/>
    </row>
    <row r="1311" spans="1:12" ht="12.75" x14ac:dyDescent="0.2">
      <c r="A1311"/>
      <c r="B1311"/>
      <c r="C1311"/>
      <c r="D1311"/>
      <c r="E1311"/>
      <c r="F1311"/>
      <c r="G1311"/>
      <c r="H1311"/>
      <c r="I1311"/>
      <c r="J1311"/>
      <c r="K1311"/>
      <c r="L1311"/>
    </row>
    <row r="1312" spans="1:12" ht="12.75" x14ac:dyDescent="0.2">
      <c r="A1312"/>
      <c r="B1312"/>
      <c r="C1312"/>
      <c r="D1312"/>
      <c r="E1312"/>
      <c r="F1312"/>
      <c r="G1312"/>
      <c r="H1312"/>
      <c r="I1312"/>
      <c r="J1312"/>
      <c r="K1312"/>
      <c r="L1312"/>
    </row>
    <row r="1313" spans="1:12" ht="12.75" x14ac:dyDescent="0.2">
      <c r="A1313"/>
      <c r="B1313"/>
      <c r="C1313"/>
      <c r="D1313"/>
      <c r="E1313"/>
      <c r="F1313"/>
      <c r="G1313"/>
      <c r="H1313"/>
      <c r="I1313"/>
      <c r="J1313"/>
      <c r="K1313"/>
      <c r="L1313"/>
    </row>
    <row r="1314" spans="1:12" ht="12.75" x14ac:dyDescent="0.2">
      <c r="A1314"/>
      <c r="B1314"/>
      <c r="C1314"/>
      <c r="D1314"/>
      <c r="E1314"/>
      <c r="F1314"/>
      <c r="G1314"/>
      <c r="H1314"/>
      <c r="I1314"/>
      <c r="J1314"/>
      <c r="K1314"/>
      <c r="L1314"/>
    </row>
    <row r="1315" spans="1:12" ht="12.75" x14ac:dyDescent="0.2">
      <c r="A1315"/>
      <c r="B1315"/>
      <c r="C1315"/>
      <c r="D1315"/>
      <c r="E1315"/>
      <c r="F1315"/>
      <c r="G1315"/>
      <c r="H1315"/>
      <c r="I1315"/>
      <c r="J1315"/>
      <c r="K1315"/>
      <c r="L1315"/>
    </row>
    <row r="1316" spans="1:12" ht="12.75" x14ac:dyDescent="0.2">
      <c r="A1316"/>
      <c r="B1316"/>
      <c r="C1316"/>
      <c r="D1316"/>
      <c r="E1316"/>
      <c r="F1316"/>
      <c r="G1316"/>
      <c r="H1316"/>
      <c r="I1316"/>
      <c r="J1316"/>
      <c r="K1316"/>
      <c r="L1316"/>
    </row>
    <row r="1317" spans="1:12" ht="12.75" x14ac:dyDescent="0.2">
      <c r="A1317"/>
      <c r="B1317"/>
      <c r="C1317"/>
      <c r="D1317"/>
      <c r="E1317"/>
      <c r="F1317"/>
      <c r="G1317"/>
      <c r="H1317"/>
      <c r="I1317"/>
      <c r="J1317"/>
      <c r="K1317"/>
      <c r="L1317"/>
    </row>
    <row r="1318" spans="1:12" ht="12.75" x14ac:dyDescent="0.2">
      <c r="A1318"/>
      <c r="B1318"/>
      <c r="C1318"/>
      <c r="D1318"/>
      <c r="E1318"/>
      <c r="F1318"/>
      <c r="G1318"/>
      <c r="H1318"/>
      <c r="I1318"/>
      <c r="J1318"/>
      <c r="K1318"/>
      <c r="L1318"/>
    </row>
    <row r="1319" spans="1:12" ht="12.75" x14ac:dyDescent="0.2">
      <c r="A1319"/>
      <c r="B1319"/>
      <c r="C1319"/>
      <c r="D1319"/>
      <c r="E1319"/>
      <c r="F1319"/>
      <c r="G1319"/>
      <c r="H1319"/>
      <c r="I1319"/>
      <c r="J1319"/>
      <c r="K1319"/>
      <c r="L1319"/>
    </row>
    <row r="1320" spans="1:12" ht="12.75" x14ac:dyDescent="0.2">
      <c r="A1320"/>
      <c r="B1320"/>
      <c r="C1320"/>
      <c r="D1320"/>
      <c r="E1320"/>
      <c r="F1320"/>
      <c r="G1320"/>
      <c r="H1320"/>
      <c r="I1320"/>
      <c r="J1320"/>
      <c r="K1320"/>
      <c r="L1320"/>
    </row>
    <row r="1321" spans="1:12" ht="12.75" x14ac:dyDescent="0.2">
      <c r="A1321"/>
      <c r="B1321"/>
      <c r="C1321"/>
      <c r="D1321"/>
      <c r="E1321"/>
      <c r="F1321"/>
      <c r="G1321"/>
      <c r="H1321"/>
      <c r="I1321"/>
      <c r="J1321"/>
      <c r="K1321"/>
      <c r="L1321"/>
    </row>
    <row r="1322" spans="1:12" ht="12.75" x14ac:dyDescent="0.2">
      <c r="A1322"/>
      <c r="B1322"/>
      <c r="C1322"/>
      <c r="D1322"/>
      <c r="E1322"/>
      <c r="F1322"/>
      <c r="G1322"/>
      <c r="H1322"/>
      <c r="I1322"/>
      <c r="J1322"/>
      <c r="K1322"/>
      <c r="L1322"/>
    </row>
    <row r="1323" spans="1:12" ht="12.75" x14ac:dyDescent="0.2">
      <c r="A1323"/>
      <c r="B1323"/>
      <c r="C1323"/>
      <c r="D1323"/>
      <c r="E1323"/>
      <c r="F1323"/>
      <c r="G1323"/>
      <c r="H1323"/>
      <c r="I1323"/>
      <c r="J1323"/>
      <c r="K1323"/>
      <c r="L1323"/>
    </row>
    <row r="1324" spans="1:12" ht="12.75" x14ac:dyDescent="0.2">
      <c r="A1324"/>
      <c r="B1324"/>
      <c r="C1324"/>
      <c r="D1324"/>
      <c r="E1324"/>
      <c r="F1324"/>
      <c r="G1324"/>
      <c r="H1324"/>
      <c r="I1324"/>
      <c r="J1324"/>
      <c r="K1324"/>
      <c r="L1324"/>
    </row>
    <row r="1325" spans="1:12" ht="12.75" x14ac:dyDescent="0.2">
      <c r="A1325"/>
      <c r="B1325"/>
      <c r="C1325"/>
      <c r="D1325"/>
      <c r="E1325"/>
      <c r="F1325"/>
      <c r="G1325"/>
      <c r="H1325"/>
      <c r="I1325"/>
      <c r="J1325"/>
      <c r="K1325"/>
      <c r="L1325"/>
    </row>
    <row r="1326" spans="1:12" ht="12.75" x14ac:dyDescent="0.2">
      <c r="A1326"/>
      <c r="B1326"/>
      <c r="C1326"/>
      <c r="D1326"/>
      <c r="E1326"/>
      <c r="F1326"/>
      <c r="G1326"/>
      <c r="H1326"/>
      <c r="I1326"/>
      <c r="J1326"/>
      <c r="K1326"/>
      <c r="L1326"/>
    </row>
    <row r="1327" spans="1:12" ht="12.75" x14ac:dyDescent="0.2">
      <c r="A1327"/>
      <c r="B1327"/>
      <c r="C1327"/>
      <c r="D1327"/>
      <c r="E1327"/>
      <c r="F1327"/>
      <c r="G1327"/>
      <c r="H1327"/>
      <c r="I1327"/>
      <c r="J1327"/>
      <c r="K1327"/>
      <c r="L1327"/>
    </row>
    <row r="1328" spans="1:12" ht="12.75" x14ac:dyDescent="0.2">
      <c r="A1328"/>
      <c r="B1328"/>
      <c r="C1328"/>
      <c r="D1328"/>
      <c r="E1328"/>
      <c r="F1328"/>
      <c r="G1328"/>
      <c r="H1328"/>
      <c r="I1328"/>
      <c r="J1328"/>
      <c r="K1328"/>
      <c r="L1328"/>
    </row>
    <row r="1329" spans="1:12" ht="12.75" x14ac:dyDescent="0.2">
      <c r="A1329"/>
      <c r="B1329"/>
      <c r="C1329"/>
      <c r="D1329"/>
      <c r="E1329"/>
      <c r="F1329"/>
      <c r="G1329"/>
      <c r="H1329"/>
      <c r="I1329"/>
      <c r="J1329"/>
      <c r="K1329"/>
      <c r="L1329"/>
    </row>
    <row r="1330" spans="1:12" ht="12.75" x14ac:dyDescent="0.2">
      <c r="A1330"/>
      <c r="B1330"/>
      <c r="C1330"/>
      <c r="D1330"/>
      <c r="E1330"/>
      <c r="F1330"/>
      <c r="G1330"/>
      <c r="H1330"/>
      <c r="I1330"/>
      <c r="J1330"/>
      <c r="K1330"/>
      <c r="L1330"/>
    </row>
    <row r="1331" spans="1:12" ht="12.75" x14ac:dyDescent="0.2">
      <c r="A1331"/>
      <c r="B1331"/>
      <c r="C1331"/>
      <c r="D1331"/>
      <c r="E1331"/>
      <c r="F1331"/>
      <c r="G1331"/>
      <c r="H1331"/>
      <c r="I1331"/>
      <c r="J1331"/>
      <c r="K1331"/>
      <c r="L1331"/>
    </row>
    <row r="1332" spans="1:12" ht="12.75" x14ac:dyDescent="0.2">
      <c r="A1332"/>
      <c r="B1332"/>
      <c r="C1332"/>
      <c r="D1332"/>
      <c r="E1332"/>
      <c r="F1332"/>
      <c r="G1332"/>
      <c r="H1332"/>
      <c r="I1332"/>
      <c r="J1332"/>
      <c r="K1332"/>
      <c r="L1332"/>
    </row>
    <row r="1333" spans="1:12" ht="12.75" x14ac:dyDescent="0.2">
      <c r="A1333"/>
      <c r="B1333"/>
      <c r="C1333"/>
      <c r="D1333"/>
      <c r="E1333"/>
      <c r="F1333"/>
      <c r="G1333"/>
      <c r="H1333"/>
      <c r="I1333"/>
      <c r="J1333"/>
      <c r="K1333"/>
      <c r="L1333"/>
    </row>
    <row r="1334" spans="1:12" ht="12.75" x14ac:dyDescent="0.2">
      <c r="A1334"/>
      <c r="B1334"/>
      <c r="C1334"/>
      <c r="D1334"/>
      <c r="E1334"/>
      <c r="F1334"/>
      <c r="G1334"/>
      <c r="H1334"/>
      <c r="I1334"/>
      <c r="J1334"/>
      <c r="K1334"/>
      <c r="L1334"/>
    </row>
    <row r="1335" spans="1:12" ht="12.75" x14ac:dyDescent="0.2">
      <c r="A1335"/>
      <c r="B1335"/>
      <c r="C1335"/>
      <c r="D1335"/>
      <c r="E1335"/>
      <c r="F1335"/>
      <c r="G1335"/>
      <c r="H1335"/>
      <c r="I1335"/>
      <c r="J1335"/>
      <c r="K1335"/>
      <c r="L1335"/>
    </row>
    <row r="1336" spans="1:12" ht="12.75" x14ac:dyDescent="0.2">
      <c r="A1336"/>
      <c r="B1336"/>
      <c r="C1336"/>
      <c r="D1336"/>
      <c r="E1336"/>
      <c r="F1336"/>
      <c r="G1336"/>
      <c r="H1336"/>
      <c r="I1336"/>
      <c r="J1336"/>
      <c r="K1336"/>
      <c r="L1336"/>
    </row>
    <row r="1337" spans="1:12" ht="12.75" x14ac:dyDescent="0.2">
      <c r="A1337"/>
      <c r="B1337"/>
      <c r="C1337"/>
      <c r="D1337"/>
      <c r="E1337"/>
      <c r="F1337"/>
      <c r="G1337"/>
      <c r="H1337"/>
      <c r="I1337"/>
      <c r="J1337"/>
      <c r="K1337"/>
      <c r="L1337"/>
    </row>
    <row r="1338" spans="1:12" ht="12.75" x14ac:dyDescent="0.2">
      <c r="A1338"/>
      <c r="B1338"/>
      <c r="C1338"/>
      <c r="D1338"/>
      <c r="E1338"/>
      <c r="F1338"/>
      <c r="G1338"/>
      <c r="H1338"/>
      <c r="I1338"/>
      <c r="J1338"/>
      <c r="K1338"/>
      <c r="L1338"/>
    </row>
    <row r="1339" spans="1:12" ht="12.75" x14ac:dyDescent="0.2">
      <c r="A1339"/>
      <c r="B1339"/>
      <c r="C1339"/>
      <c r="D1339"/>
      <c r="E1339"/>
      <c r="F1339"/>
      <c r="G1339"/>
      <c r="H1339"/>
      <c r="I1339"/>
      <c r="J1339"/>
      <c r="K1339"/>
      <c r="L1339"/>
    </row>
    <row r="1340" spans="1:12" ht="12.75" x14ac:dyDescent="0.2">
      <c r="A1340"/>
      <c r="B1340"/>
      <c r="C1340"/>
      <c r="D1340"/>
      <c r="E1340"/>
      <c r="F1340"/>
      <c r="G1340"/>
      <c r="H1340"/>
      <c r="I1340"/>
      <c r="J1340"/>
      <c r="K1340"/>
      <c r="L1340"/>
    </row>
    <row r="1341" spans="1:12" ht="12.75" x14ac:dyDescent="0.2">
      <c r="A1341"/>
      <c r="B1341"/>
      <c r="C1341"/>
      <c r="D1341"/>
      <c r="E1341"/>
      <c r="F1341"/>
      <c r="G1341"/>
      <c r="H1341"/>
      <c r="I1341"/>
      <c r="J1341"/>
      <c r="K1341"/>
      <c r="L1341"/>
    </row>
    <row r="1342" spans="1:12" ht="12.75" x14ac:dyDescent="0.2">
      <c r="A1342"/>
      <c r="B1342"/>
      <c r="C1342"/>
      <c r="D1342"/>
      <c r="E1342"/>
      <c r="F1342"/>
      <c r="G1342"/>
      <c r="H1342"/>
      <c r="I1342"/>
      <c r="J1342"/>
      <c r="K1342"/>
      <c r="L1342"/>
    </row>
    <row r="1343" spans="1:12" ht="12.75" x14ac:dyDescent="0.2">
      <c r="A1343"/>
      <c r="B1343"/>
      <c r="C1343"/>
      <c r="D1343"/>
      <c r="E1343"/>
      <c r="F1343"/>
      <c r="G1343"/>
      <c r="H1343"/>
      <c r="I1343"/>
      <c r="J1343"/>
      <c r="K1343"/>
      <c r="L1343"/>
    </row>
    <row r="1344" spans="1:12" ht="12.75" x14ac:dyDescent="0.2">
      <c r="A1344"/>
      <c r="B1344"/>
      <c r="C1344"/>
      <c r="D1344"/>
      <c r="E1344"/>
      <c r="F1344"/>
      <c r="G1344"/>
      <c r="H1344"/>
      <c r="I1344"/>
      <c r="J1344"/>
      <c r="K1344"/>
      <c r="L1344"/>
    </row>
    <row r="1345" spans="1:12" ht="12.75" x14ac:dyDescent="0.2">
      <c r="A1345"/>
      <c r="B1345"/>
      <c r="C1345"/>
      <c r="D1345"/>
      <c r="E1345"/>
      <c r="F1345"/>
      <c r="G1345"/>
      <c r="H1345"/>
      <c r="I1345"/>
      <c r="J1345"/>
      <c r="K1345"/>
      <c r="L1345"/>
    </row>
    <row r="1346" spans="1:12" ht="12.75" x14ac:dyDescent="0.2">
      <c r="A1346"/>
      <c r="B1346"/>
      <c r="C1346"/>
      <c r="D1346"/>
      <c r="E1346"/>
      <c r="F1346"/>
      <c r="G1346"/>
      <c r="H1346"/>
      <c r="I1346"/>
      <c r="J1346"/>
      <c r="K1346"/>
      <c r="L1346"/>
    </row>
    <row r="1347" spans="1:12" ht="12.75" x14ac:dyDescent="0.2">
      <c r="A1347"/>
      <c r="B1347"/>
      <c r="C1347"/>
      <c r="D1347"/>
      <c r="E1347"/>
      <c r="F1347"/>
      <c r="G1347"/>
      <c r="H1347"/>
      <c r="I1347"/>
      <c r="J1347"/>
      <c r="K1347"/>
      <c r="L1347"/>
    </row>
    <row r="1348" spans="1:12" ht="12.75" x14ac:dyDescent="0.2">
      <c r="A1348"/>
      <c r="B1348"/>
      <c r="C1348"/>
      <c r="D1348"/>
      <c r="E1348"/>
      <c r="F1348"/>
      <c r="G1348"/>
      <c r="H1348"/>
      <c r="I1348"/>
      <c r="J1348"/>
      <c r="K1348"/>
      <c r="L1348"/>
    </row>
    <row r="1349" spans="1:12" ht="12.75" x14ac:dyDescent="0.2">
      <c r="A1349"/>
      <c r="B1349"/>
      <c r="C1349"/>
      <c r="D1349"/>
      <c r="E1349"/>
      <c r="F1349"/>
      <c r="G1349"/>
      <c r="H1349"/>
      <c r="I1349"/>
      <c r="J1349"/>
      <c r="K1349"/>
      <c r="L1349"/>
    </row>
    <row r="1350" spans="1:12" ht="12.75" x14ac:dyDescent="0.2">
      <c r="A1350"/>
      <c r="B1350"/>
      <c r="C1350"/>
      <c r="D1350"/>
      <c r="E1350"/>
      <c r="F1350"/>
      <c r="G1350"/>
      <c r="H1350"/>
      <c r="I1350"/>
      <c r="J1350"/>
      <c r="K1350"/>
      <c r="L1350"/>
    </row>
    <row r="1351" spans="1:12" ht="12.75" x14ac:dyDescent="0.2">
      <c r="A1351"/>
      <c r="B1351"/>
      <c r="C1351"/>
      <c r="D1351"/>
      <c r="E1351"/>
      <c r="F1351"/>
      <c r="G1351"/>
      <c r="H1351"/>
      <c r="I1351"/>
      <c r="J1351"/>
      <c r="K1351"/>
      <c r="L1351"/>
    </row>
    <row r="1352" spans="1:12" ht="12.75" x14ac:dyDescent="0.2">
      <c r="A1352"/>
      <c r="B1352"/>
      <c r="C1352"/>
      <c r="D1352"/>
      <c r="E1352"/>
      <c r="F1352"/>
      <c r="G1352"/>
      <c r="H1352"/>
      <c r="I1352"/>
      <c r="J1352"/>
      <c r="K1352"/>
      <c r="L1352"/>
    </row>
    <row r="1353" spans="1:12" ht="12.75" x14ac:dyDescent="0.2">
      <c r="A1353"/>
      <c r="B1353"/>
      <c r="C1353"/>
      <c r="D1353"/>
      <c r="E1353"/>
      <c r="F1353"/>
      <c r="G1353"/>
      <c r="H1353"/>
      <c r="I1353"/>
      <c r="J1353"/>
      <c r="K1353"/>
      <c r="L1353"/>
    </row>
    <row r="1354" spans="1:12" ht="12.75" x14ac:dyDescent="0.2">
      <c r="A1354"/>
      <c r="B1354"/>
      <c r="C1354"/>
      <c r="D1354"/>
      <c r="E1354"/>
      <c r="F1354"/>
      <c r="G1354"/>
      <c r="H1354"/>
      <c r="I1354"/>
      <c r="J1354"/>
      <c r="K1354"/>
      <c r="L1354"/>
    </row>
    <row r="1355" spans="1:12" ht="12.75" x14ac:dyDescent="0.2">
      <c r="A1355"/>
      <c r="B1355"/>
      <c r="C1355"/>
      <c r="D1355"/>
      <c r="E1355"/>
      <c r="F1355"/>
      <c r="G1355"/>
      <c r="H1355"/>
      <c r="I1355"/>
      <c r="J1355"/>
      <c r="K1355"/>
      <c r="L1355"/>
    </row>
    <row r="1356" spans="1:12" ht="12.75" x14ac:dyDescent="0.2">
      <c r="A1356"/>
      <c r="B1356"/>
      <c r="C1356"/>
      <c r="D1356"/>
      <c r="E1356"/>
      <c r="F1356"/>
      <c r="G1356"/>
      <c r="H1356"/>
      <c r="I1356"/>
      <c r="J1356"/>
      <c r="K1356"/>
      <c r="L1356"/>
    </row>
    <row r="1357" spans="1:12" ht="12.75" x14ac:dyDescent="0.2">
      <c r="A1357"/>
      <c r="B1357"/>
      <c r="C1357"/>
      <c r="D1357"/>
      <c r="E1357"/>
      <c r="F1357"/>
      <c r="G1357"/>
      <c r="H1357"/>
      <c r="I1357"/>
      <c r="J1357"/>
      <c r="K1357"/>
      <c r="L1357"/>
    </row>
    <row r="1358" spans="1:12" ht="12.75" x14ac:dyDescent="0.2">
      <c r="A1358"/>
      <c r="B1358"/>
      <c r="C1358"/>
      <c r="D1358"/>
      <c r="E1358"/>
      <c r="F1358"/>
      <c r="G1358"/>
      <c r="H1358"/>
      <c r="I1358"/>
      <c r="J1358"/>
      <c r="K1358"/>
      <c r="L1358"/>
    </row>
    <row r="1359" spans="1:12" ht="12.75" x14ac:dyDescent="0.2">
      <c r="A1359"/>
      <c r="B1359"/>
      <c r="C1359"/>
      <c r="D1359"/>
      <c r="E1359"/>
      <c r="F1359"/>
      <c r="G1359"/>
      <c r="H1359"/>
      <c r="I1359"/>
      <c r="J1359"/>
      <c r="K1359"/>
      <c r="L1359"/>
    </row>
    <row r="1360" spans="1:12" ht="12.75" x14ac:dyDescent="0.2">
      <c r="A1360"/>
      <c r="B1360"/>
      <c r="C1360"/>
      <c r="D1360"/>
      <c r="E1360"/>
      <c r="F1360"/>
      <c r="G1360"/>
      <c r="H1360"/>
      <c r="I1360"/>
      <c r="J1360"/>
      <c r="K1360"/>
      <c r="L1360"/>
    </row>
    <row r="1361" spans="1:12" ht="12.75" x14ac:dyDescent="0.2">
      <c r="A1361"/>
      <c r="B1361"/>
      <c r="C1361"/>
      <c r="D1361"/>
      <c r="E1361"/>
      <c r="F1361"/>
      <c r="G1361"/>
      <c r="H1361"/>
      <c r="I1361"/>
      <c r="J1361"/>
      <c r="K1361"/>
      <c r="L1361"/>
    </row>
    <row r="1362" spans="1:12" ht="12.75" x14ac:dyDescent="0.2">
      <c r="A1362"/>
      <c r="B1362"/>
      <c r="C1362"/>
      <c r="D1362"/>
      <c r="E1362"/>
      <c r="F1362"/>
      <c r="G1362"/>
      <c r="H1362"/>
      <c r="I1362"/>
      <c r="J1362"/>
      <c r="K1362"/>
      <c r="L1362"/>
    </row>
    <row r="1363" spans="1:12" ht="12.75" x14ac:dyDescent="0.2">
      <c r="A1363"/>
      <c r="B1363"/>
      <c r="C1363"/>
      <c r="D1363"/>
      <c r="E1363"/>
      <c r="F1363"/>
      <c r="G1363"/>
      <c r="H1363"/>
      <c r="I1363"/>
      <c r="J1363"/>
      <c r="K1363"/>
      <c r="L1363"/>
    </row>
    <row r="1364" spans="1:12" ht="12.75" x14ac:dyDescent="0.2">
      <c r="A1364"/>
      <c r="B1364"/>
      <c r="C1364"/>
      <c r="D1364"/>
      <c r="E1364"/>
      <c r="F1364"/>
      <c r="G1364"/>
      <c r="H1364"/>
      <c r="I1364"/>
      <c r="J1364"/>
      <c r="K1364"/>
      <c r="L1364"/>
    </row>
    <row r="1365" spans="1:12" ht="12.75" x14ac:dyDescent="0.2">
      <c r="A1365"/>
      <c r="B1365"/>
      <c r="C1365"/>
      <c r="D1365"/>
      <c r="E1365"/>
      <c r="F1365"/>
      <c r="G1365"/>
      <c r="H1365"/>
      <c r="I1365"/>
      <c r="J1365"/>
      <c r="K1365"/>
      <c r="L1365"/>
    </row>
    <row r="1366" spans="1:12" ht="12.75" x14ac:dyDescent="0.2">
      <c r="A1366"/>
      <c r="B1366"/>
      <c r="C1366"/>
      <c r="D1366"/>
      <c r="E1366"/>
      <c r="F1366"/>
      <c r="G1366"/>
      <c r="H1366"/>
      <c r="I1366"/>
      <c r="J1366"/>
      <c r="K1366"/>
      <c r="L1366"/>
    </row>
    <row r="1367" spans="1:12" ht="12.75" x14ac:dyDescent="0.2">
      <c r="A1367"/>
      <c r="B1367"/>
      <c r="C1367"/>
      <c r="D1367"/>
      <c r="E1367"/>
      <c r="F1367"/>
      <c r="G1367"/>
      <c r="H1367"/>
      <c r="I1367"/>
      <c r="J1367"/>
      <c r="K1367"/>
      <c r="L1367"/>
    </row>
    <row r="1368" spans="1:12" ht="12.75" x14ac:dyDescent="0.2">
      <c r="A1368"/>
      <c r="B1368"/>
      <c r="C1368"/>
      <c r="D1368"/>
      <c r="E1368"/>
      <c r="F1368"/>
      <c r="G1368"/>
      <c r="H1368"/>
      <c r="I1368"/>
      <c r="J1368"/>
      <c r="K1368"/>
      <c r="L1368"/>
    </row>
    <row r="1369" spans="1:12" ht="12.75" x14ac:dyDescent="0.2">
      <c r="A1369"/>
      <c r="B1369"/>
      <c r="C1369"/>
      <c r="D1369"/>
      <c r="E1369"/>
      <c r="F1369"/>
      <c r="G1369"/>
      <c r="H1369"/>
      <c r="I1369"/>
      <c r="J1369"/>
      <c r="K1369"/>
      <c r="L1369"/>
    </row>
    <row r="1370" spans="1:12" ht="12.75" x14ac:dyDescent="0.2">
      <c r="A1370"/>
      <c r="B1370"/>
      <c r="C1370"/>
      <c r="D1370"/>
      <c r="E1370"/>
      <c r="F1370"/>
      <c r="G1370"/>
      <c r="H1370"/>
      <c r="I1370"/>
      <c r="J1370"/>
      <c r="K1370"/>
      <c r="L1370"/>
    </row>
    <row r="1371" spans="1:12" ht="12.75" x14ac:dyDescent="0.2">
      <c r="A1371"/>
      <c r="B1371"/>
      <c r="C1371"/>
      <c r="D1371"/>
      <c r="E1371"/>
      <c r="F1371"/>
      <c r="G1371"/>
      <c r="H1371"/>
      <c r="I1371"/>
      <c r="J1371"/>
      <c r="K1371"/>
      <c r="L1371"/>
    </row>
    <row r="1372" spans="1:12" ht="12.75" x14ac:dyDescent="0.2">
      <c r="A1372"/>
      <c r="B1372"/>
      <c r="C1372"/>
      <c r="D1372"/>
      <c r="E1372"/>
      <c r="F1372"/>
      <c r="G1372"/>
      <c r="H1372"/>
      <c r="I1372"/>
      <c r="J1372"/>
      <c r="K1372"/>
      <c r="L1372"/>
    </row>
    <row r="1373" spans="1:12" ht="12.75" x14ac:dyDescent="0.2">
      <c r="A1373"/>
      <c r="B1373"/>
      <c r="C1373"/>
      <c r="D1373"/>
      <c r="E1373"/>
      <c r="F1373"/>
      <c r="G1373"/>
      <c r="H1373"/>
      <c r="I1373"/>
      <c r="J1373"/>
      <c r="K1373"/>
      <c r="L1373"/>
    </row>
    <row r="1374" spans="1:12" ht="12.75" x14ac:dyDescent="0.2">
      <c r="A1374"/>
      <c r="B1374"/>
      <c r="C1374"/>
      <c r="D1374"/>
      <c r="E1374"/>
      <c r="F1374"/>
      <c r="G1374"/>
      <c r="H1374"/>
      <c r="I1374"/>
      <c r="J1374"/>
      <c r="K1374"/>
      <c r="L1374"/>
    </row>
    <row r="1375" spans="1:12" ht="12.75" x14ac:dyDescent="0.2">
      <c r="A1375"/>
      <c r="B1375"/>
      <c r="C1375"/>
      <c r="D1375"/>
      <c r="E1375"/>
      <c r="F1375"/>
      <c r="G1375"/>
      <c r="H1375"/>
      <c r="I1375"/>
      <c r="J1375"/>
      <c r="K1375"/>
      <c r="L1375"/>
    </row>
    <row r="1376" spans="1:12" ht="12.75" x14ac:dyDescent="0.2">
      <c r="A1376"/>
      <c r="B1376"/>
      <c r="C1376"/>
      <c r="D1376"/>
      <c r="E1376"/>
      <c r="F1376"/>
      <c r="G1376"/>
      <c r="H1376"/>
      <c r="I1376"/>
      <c r="J1376"/>
      <c r="K1376"/>
      <c r="L1376"/>
    </row>
    <row r="1377" spans="1:12" ht="12.75" x14ac:dyDescent="0.2">
      <c r="A1377"/>
      <c r="B1377"/>
      <c r="C1377"/>
      <c r="D1377"/>
      <c r="E1377"/>
      <c r="F1377"/>
      <c r="G1377"/>
      <c r="H1377"/>
      <c r="I1377"/>
      <c r="J1377"/>
      <c r="K1377"/>
      <c r="L1377"/>
    </row>
    <row r="1378" spans="1:12" ht="12.75" x14ac:dyDescent="0.2">
      <c r="A1378"/>
      <c r="B1378"/>
      <c r="C1378"/>
      <c r="D1378"/>
      <c r="E1378"/>
      <c r="F1378"/>
      <c r="G1378"/>
      <c r="H1378"/>
      <c r="I1378"/>
      <c r="J1378"/>
      <c r="K1378"/>
      <c r="L1378"/>
    </row>
    <row r="1379" spans="1:12" ht="12.75" x14ac:dyDescent="0.2">
      <c r="A1379"/>
      <c r="B1379"/>
      <c r="C1379"/>
      <c r="D1379"/>
      <c r="E1379"/>
      <c r="F1379"/>
      <c r="G1379"/>
      <c r="H1379"/>
      <c r="I1379"/>
      <c r="J1379"/>
      <c r="K1379"/>
      <c r="L1379"/>
    </row>
    <row r="1380" spans="1:12" ht="12.75" x14ac:dyDescent="0.2">
      <c r="A1380"/>
      <c r="B1380"/>
      <c r="C1380"/>
      <c r="D1380"/>
      <c r="E1380"/>
      <c r="F1380"/>
      <c r="G1380"/>
      <c r="H1380"/>
      <c r="I1380"/>
      <c r="J1380"/>
      <c r="K1380"/>
      <c r="L1380"/>
    </row>
    <row r="1381" spans="1:12" ht="12.75" x14ac:dyDescent="0.2">
      <c r="A1381"/>
      <c r="B1381"/>
      <c r="C1381"/>
      <c r="D1381"/>
      <c r="E1381"/>
      <c r="F1381"/>
      <c r="G1381"/>
      <c r="H1381"/>
      <c r="I1381"/>
      <c r="J1381"/>
      <c r="K1381"/>
      <c r="L1381"/>
    </row>
    <row r="1382" spans="1:12" ht="12.75" x14ac:dyDescent="0.2">
      <c r="A1382"/>
      <c r="B1382"/>
      <c r="C1382"/>
      <c r="D1382"/>
      <c r="E1382"/>
      <c r="F1382"/>
      <c r="G1382"/>
      <c r="H1382"/>
      <c r="I1382"/>
      <c r="J1382"/>
      <c r="K1382"/>
      <c r="L1382"/>
    </row>
    <row r="1383" spans="1:12" ht="12.75" x14ac:dyDescent="0.2">
      <c r="A1383"/>
      <c r="B1383"/>
      <c r="C1383"/>
      <c r="D1383"/>
      <c r="E1383"/>
      <c r="F1383"/>
      <c r="G1383"/>
      <c r="H1383"/>
      <c r="I1383"/>
      <c r="J1383"/>
      <c r="K1383"/>
      <c r="L1383"/>
    </row>
    <row r="1384" spans="1:12" ht="12.75" x14ac:dyDescent="0.2">
      <c r="A1384"/>
      <c r="B1384"/>
      <c r="C1384"/>
      <c r="D1384"/>
      <c r="E1384"/>
      <c r="F1384"/>
      <c r="G1384"/>
      <c r="H1384"/>
      <c r="I1384"/>
      <c r="J1384"/>
      <c r="K1384"/>
      <c r="L1384"/>
    </row>
    <row r="1385" spans="1:12" ht="12.75" x14ac:dyDescent="0.2">
      <c r="A1385"/>
      <c r="B1385"/>
      <c r="C1385"/>
      <c r="D1385"/>
      <c r="E1385"/>
      <c r="F1385"/>
      <c r="G1385"/>
      <c r="H1385"/>
      <c r="I1385"/>
      <c r="J1385"/>
      <c r="K1385"/>
      <c r="L1385"/>
    </row>
    <row r="1386" spans="1:12" ht="12.75" x14ac:dyDescent="0.2">
      <c r="A1386"/>
      <c r="B1386"/>
      <c r="C1386"/>
      <c r="D1386"/>
      <c r="E1386"/>
      <c r="F1386"/>
      <c r="G1386"/>
      <c r="H1386"/>
      <c r="I1386"/>
      <c r="J1386"/>
      <c r="K1386"/>
      <c r="L1386"/>
    </row>
    <row r="1387" spans="1:12" ht="12.75" x14ac:dyDescent="0.2">
      <c r="A1387"/>
      <c r="B1387"/>
      <c r="C1387"/>
      <c r="D1387"/>
      <c r="E1387"/>
      <c r="F1387"/>
      <c r="G1387"/>
      <c r="H1387"/>
      <c r="I1387"/>
      <c r="J1387"/>
      <c r="K1387"/>
      <c r="L1387"/>
    </row>
    <row r="1388" spans="1:12" ht="12.75" x14ac:dyDescent="0.2">
      <c r="A1388"/>
      <c r="B1388"/>
      <c r="C1388"/>
      <c r="D1388"/>
      <c r="E1388"/>
      <c r="F1388"/>
      <c r="G1388"/>
      <c r="H1388"/>
      <c r="I1388"/>
      <c r="J1388"/>
      <c r="K1388"/>
      <c r="L1388"/>
    </row>
    <row r="1389" spans="1:12" ht="12.75" x14ac:dyDescent="0.2">
      <c r="A1389"/>
      <c r="B1389"/>
      <c r="C1389"/>
      <c r="D1389"/>
      <c r="E1389"/>
      <c r="F1389"/>
      <c r="G1389"/>
      <c r="H1389"/>
      <c r="I1389"/>
      <c r="J1389"/>
      <c r="K1389"/>
      <c r="L1389"/>
    </row>
    <row r="1390" spans="1:12" ht="15.75" x14ac:dyDescent="0.25">
      <c r="A1390" s="15"/>
      <c r="B1390" s="16"/>
      <c r="C1390" s="17"/>
      <c r="D1390" s="18"/>
      <c r="E1390" s="18"/>
      <c r="F1390" s="19"/>
      <c r="G1390" s="19"/>
      <c r="H1390" s="19"/>
      <c r="I1390" s="19"/>
      <c r="J1390" s="19"/>
      <c r="K1390" s="19"/>
      <c r="L1390" s="18"/>
    </row>
    <row r="1391" spans="1:12" ht="12.75" x14ac:dyDescent="0.2">
      <c r="A1391"/>
      <c r="B1391"/>
      <c r="C1391"/>
      <c r="D1391"/>
      <c r="E1391"/>
      <c r="F1391"/>
      <c r="G1391"/>
      <c r="H1391"/>
      <c r="I1391"/>
      <c r="J1391"/>
      <c r="K1391"/>
      <c r="L1391"/>
    </row>
    <row r="1392" spans="1:12" ht="12.75" x14ac:dyDescent="0.2">
      <c r="A1392"/>
      <c r="B1392"/>
      <c r="C1392"/>
      <c r="D1392"/>
      <c r="E1392"/>
      <c r="F1392"/>
      <c r="G1392"/>
      <c r="H1392"/>
      <c r="I1392"/>
      <c r="J1392"/>
      <c r="K1392"/>
      <c r="L1392"/>
    </row>
    <row r="1393" spans="1:12" ht="12.75" x14ac:dyDescent="0.2">
      <c r="A1393"/>
      <c r="B1393"/>
      <c r="C1393"/>
      <c r="D1393"/>
      <c r="E1393"/>
      <c r="F1393"/>
      <c r="G1393"/>
      <c r="H1393"/>
      <c r="I1393"/>
      <c r="J1393"/>
      <c r="K1393"/>
      <c r="L1393"/>
    </row>
    <row r="1394" spans="1:12" ht="12.75" x14ac:dyDescent="0.2">
      <c r="A1394"/>
      <c r="B1394"/>
      <c r="C1394"/>
      <c r="D1394"/>
      <c r="E1394"/>
      <c r="F1394"/>
      <c r="G1394"/>
      <c r="H1394"/>
      <c r="I1394"/>
      <c r="J1394"/>
      <c r="K1394"/>
      <c r="L1394"/>
    </row>
  </sheetData>
  <sheetProtection autoFilter="0"/>
  <protectedRanges>
    <protectedRange password="C756" sqref="K31:K61 K544:K546 K66:K153 K434:K542 K156:K162 K164:K200 K202:K432" name="Диапазон1_1"/>
    <protectedRange password="C756" sqref="K201" name="Диапазон1_1_3"/>
    <protectedRange password="C756" sqref="K433" name="Диапазон1_1_2"/>
    <protectedRange password="C756" sqref="K154:K155" name="Диапазон1_1_5"/>
    <protectedRange password="C756" sqref="K163" name="Диапазон1_1_13"/>
  </protectedRanges>
  <autoFilter ref="A29:L29"/>
  <mergeCells count="105">
    <mergeCell ref="L544:L545"/>
    <mergeCell ref="A551:L551"/>
    <mergeCell ref="E552:G552"/>
    <mergeCell ref="H552:J552"/>
    <mergeCell ref="E553:G553"/>
    <mergeCell ref="H553:J553"/>
    <mergeCell ref="B1:K1"/>
    <mergeCell ref="B2:K2"/>
    <mergeCell ref="B3:K3"/>
    <mergeCell ref="B4:K4"/>
    <mergeCell ref="B5:K5"/>
    <mergeCell ref="B6:K6"/>
    <mergeCell ref="B7:K7"/>
    <mergeCell ref="B8:K8"/>
    <mergeCell ref="A9:J9"/>
    <mergeCell ref="B14:C14"/>
    <mergeCell ref="A10:J10"/>
    <mergeCell ref="E12:G12"/>
    <mergeCell ref="E13:G13"/>
    <mergeCell ref="G14:J14"/>
    <mergeCell ref="B15:C15"/>
    <mergeCell ref="B16:C16"/>
    <mergeCell ref="E15:J15"/>
    <mergeCell ref="A17:J17"/>
    <mergeCell ref="B18:K18"/>
    <mergeCell ref="B19:K19"/>
    <mergeCell ref="B20:K20"/>
    <mergeCell ref="B21:K21"/>
    <mergeCell ref="E24:F24"/>
    <mergeCell ref="G24:H24"/>
    <mergeCell ref="I24:J24"/>
    <mergeCell ref="E25:F25"/>
    <mergeCell ref="G25:H25"/>
    <mergeCell ref="I25:J25"/>
    <mergeCell ref="B22:D22"/>
    <mergeCell ref="E23:F23"/>
    <mergeCell ref="G23:H23"/>
    <mergeCell ref="I23:J23"/>
    <mergeCell ref="E22:L22"/>
    <mergeCell ref="A27:A28"/>
    <mergeCell ref="C27:C28"/>
    <mergeCell ref="D27:D28"/>
    <mergeCell ref="K27:K28"/>
    <mergeCell ref="L27:L28"/>
    <mergeCell ref="J27:J28"/>
    <mergeCell ref="A501:D501"/>
    <mergeCell ref="A502:A503"/>
    <mergeCell ref="D502:D503"/>
    <mergeCell ref="E502:E503"/>
    <mergeCell ref="F502:F503"/>
    <mergeCell ref="G502:G503"/>
    <mergeCell ref="H502:H503"/>
    <mergeCell ref="J502:J503"/>
    <mergeCell ref="L502:L503"/>
    <mergeCell ref="A543:D543"/>
    <mergeCell ref="E560:G560"/>
    <mergeCell ref="H560:J560"/>
    <mergeCell ref="E554:G554"/>
    <mergeCell ref="H554:J554"/>
    <mergeCell ref="E555:G555"/>
    <mergeCell ref="H555:J555"/>
    <mergeCell ref="E556:G556"/>
    <mergeCell ref="H556:J556"/>
    <mergeCell ref="E557:G557"/>
    <mergeCell ref="H557:J557"/>
    <mergeCell ref="E558:G558"/>
    <mergeCell ref="H558:J558"/>
    <mergeCell ref="A544:A545"/>
    <mergeCell ref="D544:D545"/>
    <mergeCell ref="E544:E545"/>
    <mergeCell ref="F544:F545"/>
    <mergeCell ref="G544:G545"/>
    <mergeCell ref="H544:H545"/>
    <mergeCell ref="J544:J545"/>
    <mergeCell ref="E559:G559"/>
    <mergeCell ref="H559:J559"/>
    <mergeCell ref="E566:G566"/>
    <mergeCell ref="H566:J566"/>
    <mergeCell ref="E561:G561"/>
    <mergeCell ref="H561:J561"/>
    <mergeCell ref="E564:G564"/>
    <mergeCell ref="H564:J564"/>
    <mergeCell ref="E563:G563"/>
    <mergeCell ref="H563:J563"/>
    <mergeCell ref="E565:G565"/>
    <mergeCell ref="H565:J565"/>
    <mergeCell ref="H562:J562"/>
    <mergeCell ref="E562:G562"/>
    <mergeCell ref="E575:L575"/>
    <mergeCell ref="E574:G574"/>
    <mergeCell ref="H574:J574"/>
    <mergeCell ref="E572:G572"/>
    <mergeCell ref="H572:J572"/>
    <mergeCell ref="E567:G567"/>
    <mergeCell ref="H567:J567"/>
    <mergeCell ref="E568:G568"/>
    <mergeCell ref="H568:J568"/>
    <mergeCell ref="E569:G569"/>
    <mergeCell ref="H569:J569"/>
    <mergeCell ref="E570:G570"/>
    <mergeCell ref="H570:J570"/>
    <mergeCell ref="E571:G571"/>
    <mergeCell ref="H571:J571"/>
    <mergeCell ref="E573:G573"/>
    <mergeCell ref="H573:J573"/>
  </mergeCells>
  <phoneticPr fontId="8" type="noConversion"/>
  <hyperlinks>
    <hyperlink ref="B4" r:id="rId1" display="mailto:ooo-trion@mail.ru"/>
  </hyperlinks>
  <pageMargins left="0" right="0" top="0.19685039370078741" bottom="0.19685039370078741" header="0.11811023622047245" footer="0.11811023622047245"/>
  <pageSetup paperSize="9" scale="10"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Семена  2024</vt:lpstr>
    </vt:vector>
  </TitlesOfParts>
  <Company>MoBIL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2020-10-22T13:40:50Z</cp:lastPrinted>
  <dcterms:created xsi:type="dcterms:W3CDTF">2013-03-17T09:03:09Z</dcterms:created>
  <dcterms:modified xsi:type="dcterms:W3CDTF">2025-04-25T11:13:27Z</dcterms:modified>
</cp:coreProperties>
</file>